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F257" s="1"/>
  <c r="G246"/>
  <c r="H246"/>
  <c r="I246"/>
  <c r="J246"/>
  <c r="J257" s="1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H215" s="1"/>
  <c r="G204"/>
  <c r="G215" s="1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G131" s="1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F110" s="1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I67"/>
  <c r="I68" s="1"/>
  <c r="H67"/>
  <c r="G67"/>
  <c r="F67"/>
  <c r="B58"/>
  <c r="A58"/>
  <c r="J68"/>
  <c r="H57"/>
  <c r="H68" s="1"/>
  <c r="G57"/>
  <c r="G68" s="1"/>
  <c r="F57"/>
  <c r="F68" s="1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B16"/>
  <c r="A16"/>
  <c r="J15"/>
  <c r="J26" s="1"/>
  <c r="I15"/>
  <c r="I26" s="1"/>
  <c r="H15"/>
  <c r="H26" s="1"/>
  <c r="G15"/>
  <c r="G26" s="1"/>
  <c r="F15"/>
  <c r="F26" s="1"/>
  <c r="H173" l="1"/>
  <c r="G89"/>
  <c r="F131"/>
  <c r="L131"/>
  <c r="J215"/>
  <c r="H236"/>
  <c r="G236"/>
  <c r="H257"/>
  <c r="I257"/>
  <c r="I258" s="1"/>
  <c r="L236"/>
  <c r="I236"/>
  <c r="J236"/>
  <c r="J258" s="1"/>
  <c r="F236"/>
  <c r="G257"/>
  <c r="L257"/>
  <c r="G258" l="1"/>
  <c r="H258"/>
  <c r="F258"/>
  <c r="L258"/>
</calcChain>
</file>

<file path=xl/sharedStrings.xml><?xml version="1.0" encoding="utf-8"?>
<sst xmlns="http://schemas.openxmlformats.org/spreadsheetml/2006/main" count="278" uniqueCount="87">
  <si>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</si>
  <si>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</si>
  <si>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</si>
  <si>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</si>
  <si>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</si>
  <si>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</si>
  <si>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</si>
  <si>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</si>
  <si>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</si>
  <si>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</si>
  <si>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</si>
  <si>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</si>
  <si>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</si>
  <si>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</si>
  <si>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</si>
  <si>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</si>
  <si>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</si>
  <si>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</si>
  <si>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</si>
  <si>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</si>
  <si>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</si>
  <si>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</si>
  <si>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</si>
  <si>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</si>
  <si>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</si>
  <si>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</si>
  <si>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</si>
  <si>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</si>
  <si>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</si>
  <si>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</si>
  <si>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</si>
  <si>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</si>
  <si>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</si>
  <si>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</si>
  <si>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</si>
  <si>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</si>
  <si>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</si>
  <si>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</si>
  <si>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</si>
  <si>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</si>
  <si>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</si>
  <si>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</si>
  <si>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</si>
  <si>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Мандарины</t>
  </si>
  <si>
    <t>0, 200</t>
  </si>
  <si>
    <t>1шт(40гр)</t>
  </si>
  <si>
    <t>Гуляш из говядины</t>
  </si>
  <si>
    <t>Сметана</t>
  </si>
  <si>
    <t>1шт(0,2)</t>
  </si>
  <si>
    <t>1шт(15гр)</t>
  </si>
  <si>
    <t>0, 079</t>
  </si>
  <si>
    <t>0 021</t>
  </si>
  <si>
    <t>0, 053</t>
  </si>
  <si>
    <t>0, 53</t>
  </si>
  <si>
    <t>0, 063</t>
  </si>
  <si>
    <t>0, 095</t>
  </si>
  <si>
    <t>0, 021</t>
  </si>
  <si>
    <t>0. 050</t>
  </si>
  <si>
    <t>1шт(0,2гр)</t>
  </si>
  <si>
    <t>0, 025</t>
  </si>
  <si>
    <t>0, 067</t>
  </si>
  <si>
    <t>2шт</t>
  </si>
  <si>
    <t>0, 050</t>
  </si>
  <si>
    <t>0, 013</t>
  </si>
  <si>
    <t>2шт(40гр)</t>
  </si>
  <si>
    <t>0, 012</t>
  </si>
  <si>
    <t>го напиток</t>
  </si>
  <si>
    <t>0.049</t>
  </si>
  <si>
    <t>0.082</t>
  </si>
  <si>
    <t>Чай с сахаром</t>
  </si>
  <si>
    <t>18,50</t>
  </si>
  <si>
    <t>4,60</t>
  </si>
  <si>
    <t>2,49</t>
  </si>
  <si>
    <t>2,78</t>
  </si>
  <si>
    <t>24,39</t>
  </si>
  <si>
    <t>16,20</t>
  </si>
  <si>
    <t>41,63</t>
  </si>
  <si>
    <t>0. 200</t>
  </si>
  <si>
    <t>гор напиток</t>
  </si>
  <si>
    <t>вафли шоколадные</t>
  </si>
  <si>
    <t>0, 120</t>
  </si>
  <si>
    <t>0, 020</t>
  </si>
  <si>
    <t>2шт(0,80)</t>
  </si>
  <si>
    <t>Пюре картофельный</t>
  </si>
  <si>
    <t>2,75</t>
  </si>
  <si>
    <t>салат из свежих помидоров и огурцов</t>
  </si>
  <si>
    <t xml:space="preserve">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</si>
</sst>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8"/>
  <sheetViews>
    <sheetView tabSelected="1" topLeftCell="A3" zoomScale="130" zoomScaleNormal="130" workbookViewId="0">
      <selection activeCell="L15" sqref="L15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21</v>
      </c>
      <c r="I3" s="47">
        <v>12</v>
      </c>
      <c r="J3" s="48">
        <v>2023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46</v>
      </c>
      <c r="F6" s="39"/>
      <c r="G6" s="39"/>
      <c r="H6" s="39"/>
      <c r="I6" s="39"/>
      <c r="J6" s="39"/>
      <c r="K6" s="40"/>
      <c r="L6" s="39">
        <v>20.66</v>
      </c>
    </row>
    <row r="7" spans="1:12">
      <c r="A7" s="22"/>
      <c r="B7" s="14"/>
      <c r="C7" s="11"/>
      <c r="D7" s="6"/>
      <c r="E7" s="41" t="s">
        <v>83</v>
      </c>
      <c r="F7" s="42"/>
      <c r="G7" s="42"/>
      <c r="H7" s="42"/>
      <c r="I7" s="42"/>
      <c r="J7" s="42"/>
      <c r="K7" s="43"/>
      <c r="L7" s="42">
        <v>8.9700000000000006</v>
      </c>
    </row>
    <row r="8" spans="1:12">
      <c r="A8" s="22"/>
      <c r="B8" s="14"/>
      <c r="C8" s="11"/>
      <c r="D8" s="7" t="s">
        <v>22</v>
      </c>
      <c r="E8" s="41" t="s">
        <v>69</v>
      </c>
      <c r="F8" s="42"/>
      <c r="G8" s="42"/>
      <c r="H8" s="42"/>
      <c r="I8" s="42"/>
      <c r="J8" s="42"/>
      <c r="K8" s="43"/>
      <c r="L8" s="42">
        <v>2.46</v>
      </c>
    </row>
    <row r="9" spans="1:12">
      <c r="A9" s="22"/>
      <c r="B9" s="14"/>
      <c r="C9" s="11"/>
      <c r="D9" s="7" t="s">
        <v>23</v>
      </c>
      <c r="E9" s="41" t="s">
        <v>23</v>
      </c>
      <c r="F9" s="42"/>
      <c r="G9" s="42"/>
      <c r="H9" s="42"/>
      <c r="I9" s="42"/>
      <c r="J9" s="42"/>
      <c r="K9" s="43"/>
      <c r="L9" s="51" t="s">
        <v>84</v>
      </c>
    </row>
    <row r="10" spans="1:12">
      <c r="A10" s="22"/>
      <c r="B10" s="14"/>
      <c r="C10" s="11"/>
      <c r="D10" s="7" t="s">
        <v>24</v>
      </c>
      <c r="E10" s="41" t="s">
        <v>43</v>
      </c>
      <c r="F10" s="42"/>
      <c r="G10" s="42"/>
      <c r="H10" s="42"/>
      <c r="I10" s="42"/>
      <c r="J10" s="42"/>
      <c r="K10" s="43"/>
      <c r="L10" s="42">
        <v>18.75</v>
      </c>
    </row>
    <row r="11" spans="1:12">
      <c r="A11" s="22"/>
      <c r="B11" s="14"/>
      <c r="C11" s="11"/>
      <c r="D11" s="6"/>
      <c r="E11" s="41" t="s">
        <v>85</v>
      </c>
      <c r="F11" s="42"/>
      <c r="G11" s="42"/>
      <c r="H11" s="42"/>
      <c r="I11" s="42"/>
      <c r="J11" s="42"/>
      <c r="K11" s="43"/>
      <c r="L11" s="42">
        <v>17.37</v>
      </c>
    </row>
    <row r="12" spans="1:12">
      <c r="A12" s="22"/>
      <c r="B12" s="14"/>
      <c r="C12" s="11"/>
      <c r="D12" s="6"/>
      <c r="E12" s="41" t="s">
        <v>47</v>
      </c>
      <c r="F12" s="42"/>
      <c r="G12" s="42"/>
      <c r="H12" s="42"/>
      <c r="I12" s="42"/>
      <c r="J12" s="42"/>
      <c r="K12" s="43"/>
      <c r="L12" s="42">
        <v>11.25</v>
      </c>
    </row>
    <row r="13" spans="1:12">
      <c r="A13" s="22"/>
      <c r="B13" s="14"/>
      <c r="C13" s="11"/>
      <c r="D13" s="6"/>
      <c r="E13" s="41" t="s">
        <v>79</v>
      </c>
      <c r="F13" s="42"/>
      <c r="G13" s="42"/>
      <c r="H13" s="42"/>
      <c r="I13" s="42"/>
      <c r="J13" s="42"/>
      <c r="K13" s="43"/>
      <c r="L13" s="42">
        <v>34.5</v>
      </c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f>SUM(F6:F14)</f>
        <v>0</v>
      </c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>
        <v>116.71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3" t="s">
        <v>4</v>
      </c>
      <c r="D26" s="54"/>
      <c r="E26" s="30"/>
      <c r="F26" s="31">
        <f>F15+F25</f>
        <v>0</v>
      </c>
      <c r="G26" s="31">
        <f t="shared" ref="G26:J26" si="3">G15+G25</f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/>
      <c r="F27" s="39"/>
      <c r="G27" s="39"/>
      <c r="H27" s="39"/>
      <c r="I27" s="39"/>
      <c r="J27" s="39"/>
      <c r="K27" s="40"/>
      <c r="L27" s="39"/>
    </row>
    <row r="28" spans="1:12">
      <c r="A28" s="13"/>
      <c r="B28" s="14"/>
      <c r="C28" s="11"/>
      <c r="D28" s="6"/>
      <c r="E28" s="41"/>
      <c r="F28" s="42"/>
      <c r="G28" s="42"/>
      <c r="H28" s="42">
        <v>5</v>
      </c>
      <c r="I28" s="42"/>
      <c r="J28" s="42"/>
      <c r="K28" s="43"/>
      <c r="L28" s="42"/>
    </row>
    <row r="29" spans="1:12">
      <c r="A29" s="13"/>
      <c r="B29" s="14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42"/>
    </row>
    <row r="30" spans="1:12">
      <c r="A30" s="13"/>
      <c r="B30" s="14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86</v>
      </c>
      <c r="E32" s="41"/>
      <c r="F32" s="42"/>
      <c r="G32" s="42"/>
      <c r="H32" s="42"/>
      <c r="I32" s="42"/>
      <c r="J32" s="42"/>
      <c r="K32" s="43"/>
      <c r="L32" s="42"/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</v>
      </c>
      <c r="G36" s="18">
        <f t="shared" ref="G36:J36" si="4">SUM(G27:G35)</f>
        <v>0</v>
      </c>
      <c r="H36" s="18">
        <f t="shared" si="4"/>
        <v>5</v>
      </c>
      <c r="I36" s="18">
        <f t="shared" si="4"/>
        <v>0</v>
      </c>
      <c r="J36" s="18">
        <f t="shared" si="4"/>
        <v>0</v>
      </c>
      <c r="K36" s="24"/>
      <c r="L36" s="18"/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3" t="s">
        <v>4</v>
      </c>
      <c r="D47" s="54"/>
      <c r="E47" s="30"/>
      <c r="F47" s="31">
        <f>F36+F46</f>
        <v>0</v>
      </c>
      <c r="G47" s="31">
        <f t="shared" ref="G47:L47" si="6">G36+G46</f>
        <v>0</v>
      </c>
      <c r="H47" s="31">
        <f t="shared" si="6"/>
        <v>5</v>
      </c>
      <c r="I47" s="31">
        <f t="shared" si="6"/>
        <v>0</v>
      </c>
      <c r="J47" s="31">
        <f t="shared" si="6"/>
        <v>0</v>
      </c>
      <c r="K47" s="31"/>
      <c r="L47" s="31">
        <f t="shared" si="6"/>
        <v>0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/>
      <c r="F48" s="39"/>
      <c r="G48" s="39"/>
      <c r="H48" s="39"/>
      <c r="I48" s="39"/>
      <c r="J48" s="39"/>
      <c r="K48" s="40"/>
      <c r="L48" s="39"/>
    </row>
    <row r="49" spans="1:12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7" t="s">
        <v>23</v>
      </c>
      <c r="E51" s="41"/>
      <c r="F51" s="42"/>
      <c r="G51" s="42"/>
      <c r="H51" s="42"/>
      <c r="I51" s="42"/>
      <c r="J51" s="42"/>
      <c r="K51" s="43"/>
      <c r="L51" s="42"/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</v>
      </c>
      <c r="G57" s="18">
        <f t="shared" ref="G57:H57" si="7">SUM(G48:G56)</f>
        <v>0</v>
      </c>
      <c r="H57" s="18">
        <f t="shared" si="7"/>
        <v>0</v>
      </c>
      <c r="I57" s="18"/>
      <c r="J57" s="18"/>
      <c r="K57" s="24"/>
      <c r="L57" s="18"/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2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2" ht="15" thickBot="1">
      <c r="A68" s="28">
        <f>A48</f>
        <v>1</v>
      </c>
      <c r="B68" s="29">
        <f>B48</f>
        <v>3</v>
      </c>
      <c r="C68" s="53" t="s">
        <v>4</v>
      </c>
      <c r="D68" s="54"/>
      <c r="E68" s="30"/>
      <c r="F68" s="31">
        <f>F57+F67</f>
        <v>0</v>
      </c>
      <c r="G68" s="31">
        <f t="shared" ref="G68:J68" si="9">G57+G67</f>
        <v>0</v>
      </c>
      <c r="H68" s="31">
        <f t="shared" si="9"/>
        <v>0</v>
      </c>
      <c r="I68" s="31">
        <f t="shared" si="9"/>
        <v>0</v>
      </c>
      <c r="J68" s="31">
        <f t="shared" si="9"/>
        <v>0</v>
      </c>
      <c r="K68" s="31"/>
      <c r="L68" s="31"/>
    </row>
    <row r="69" spans="1:12">
      <c r="A69" s="19">
        <v>1</v>
      </c>
      <c r="B69" s="20">
        <v>4</v>
      </c>
      <c r="C69" s="21" t="s">
        <v>20</v>
      </c>
      <c r="D69" s="5" t="s">
        <v>21</v>
      </c>
      <c r="E69" s="38"/>
      <c r="F69" s="39">
        <v>200</v>
      </c>
      <c r="G69" s="39">
        <v>7</v>
      </c>
      <c r="H69" s="39">
        <v>7</v>
      </c>
      <c r="I69" s="39">
        <v>7</v>
      </c>
      <c r="J69" s="39">
        <v>182</v>
      </c>
      <c r="K69" s="40">
        <v>87</v>
      </c>
      <c r="L69" s="39">
        <v>19.260000000000002</v>
      </c>
    </row>
    <row r="70" spans="1:12">
      <c r="A70" s="22"/>
      <c r="B70" s="14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>
      <c r="A71" s="22"/>
      <c r="B71" s="14"/>
      <c r="C71" s="11"/>
      <c r="D71" s="7" t="s">
        <v>22</v>
      </c>
      <c r="E71" s="41"/>
      <c r="F71" s="42"/>
      <c r="G71" s="42"/>
      <c r="H71" s="42"/>
      <c r="I71" s="42"/>
      <c r="J71" s="42"/>
      <c r="K71" s="43"/>
      <c r="L71" s="42"/>
    </row>
    <row r="72" spans="1:12">
      <c r="A72" s="22"/>
      <c r="B72" s="14"/>
      <c r="C72" s="11"/>
      <c r="D72" s="7" t="s">
        <v>23</v>
      </c>
      <c r="E72" s="41"/>
      <c r="F72" s="42" t="s">
        <v>50</v>
      </c>
      <c r="G72" s="42">
        <v>8</v>
      </c>
      <c r="H72" s="42">
        <v>1</v>
      </c>
      <c r="I72" s="42">
        <v>48</v>
      </c>
      <c r="J72" s="42">
        <v>265</v>
      </c>
      <c r="K72" s="43"/>
      <c r="L72" s="42">
        <v>3.47</v>
      </c>
    </row>
    <row r="73" spans="1:12">
      <c r="A73" s="22"/>
      <c r="B73" s="14"/>
      <c r="C73" s="11"/>
      <c r="D73" s="7" t="s">
        <v>24</v>
      </c>
      <c r="E73" s="41"/>
      <c r="F73" s="42"/>
      <c r="G73" s="42"/>
      <c r="H73" s="42"/>
      <c r="I73" s="42"/>
      <c r="J73" s="42"/>
      <c r="K73" s="43"/>
      <c r="L73" s="42"/>
    </row>
    <row r="74" spans="1:12">
      <c r="A74" s="22"/>
      <c r="B74" s="14"/>
      <c r="C74" s="11"/>
      <c r="D74" s="6"/>
      <c r="E74" s="41"/>
      <c r="F74" s="42" t="s">
        <v>51</v>
      </c>
      <c r="G74" s="42">
        <v>5</v>
      </c>
      <c r="H74" s="42">
        <v>8</v>
      </c>
      <c r="I74" s="42">
        <v>27</v>
      </c>
      <c r="J74" s="42">
        <v>298</v>
      </c>
      <c r="K74" s="43"/>
      <c r="L74" s="42">
        <v>5.47</v>
      </c>
    </row>
    <row r="75" spans="1:12">
      <c r="A75" s="22"/>
      <c r="B75" s="14"/>
      <c r="C75" s="11"/>
      <c r="D75" s="6"/>
      <c r="E75" s="41"/>
      <c r="F75" s="42">
        <v>0.2</v>
      </c>
      <c r="G75" s="42">
        <v>1</v>
      </c>
      <c r="H75" s="42"/>
      <c r="I75" s="42">
        <v>10</v>
      </c>
      <c r="J75" s="42">
        <v>52</v>
      </c>
      <c r="K75" s="43">
        <v>271</v>
      </c>
      <c r="L75" s="42">
        <v>23.12</v>
      </c>
    </row>
    <row r="76" spans="1:12">
      <c r="A76" s="22"/>
      <c r="B76" s="14"/>
      <c r="C76" s="11"/>
      <c r="D76" s="6"/>
      <c r="E76" s="41"/>
      <c r="F76" s="42"/>
      <c r="G76" s="42">
        <v>4</v>
      </c>
      <c r="H76" s="42">
        <v>31</v>
      </c>
      <c r="I76" s="42">
        <v>60</v>
      </c>
      <c r="J76" s="42"/>
      <c r="K76" s="43"/>
      <c r="L76" s="42">
        <v>69.36</v>
      </c>
    </row>
    <row r="77" spans="1:12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>
      <c r="A78" s="23"/>
      <c r="B78" s="16"/>
      <c r="C78" s="8"/>
      <c r="D78" s="17" t="s">
        <v>33</v>
      </c>
      <c r="E78" s="9"/>
      <c r="F78" s="18">
        <f>SUM(F69:F77)</f>
        <v>200.2</v>
      </c>
      <c r="G78" s="18">
        <f t="shared" ref="G78:L78" si="10">SUM(G69:G77)</f>
        <v>25</v>
      </c>
      <c r="H78" s="18">
        <f t="shared" si="10"/>
        <v>47</v>
      </c>
      <c r="I78" s="18">
        <f t="shared" si="10"/>
        <v>152</v>
      </c>
      <c r="J78" s="18">
        <f t="shared" si="10"/>
        <v>797</v>
      </c>
      <c r="K78" s="24"/>
      <c r="L78" s="18">
        <f t="shared" si="10"/>
        <v>120.68</v>
      </c>
    </row>
    <row r="79" spans="1:12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2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3" t="s">
        <v>4</v>
      </c>
      <c r="D89" s="54"/>
      <c r="E89" s="30"/>
      <c r="F89" s="31">
        <f>F78+F88</f>
        <v>200.2</v>
      </c>
      <c r="G89" s="31">
        <f t="shared" ref="G89:L89" si="12">G78+G88</f>
        <v>25</v>
      </c>
      <c r="H89" s="31">
        <f t="shared" si="12"/>
        <v>47</v>
      </c>
      <c r="I89" s="31">
        <f t="shared" si="12"/>
        <v>152</v>
      </c>
      <c r="J89" s="31">
        <f t="shared" si="12"/>
        <v>797</v>
      </c>
      <c r="K89" s="31"/>
      <c r="L89" s="31">
        <f t="shared" si="12"/>
        <v>120.68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/>
      <c r="F90" s="39" t="s">
        <v>52</v>
      </c>
      <c r="G90" s="39">
        <v>9</v>
      </c>
      <c r="H90" s="39">
        <v>6</v>
      </c>
      <c r="I90" s="39">
        <v>39</v>
      </c>
      <c r="J90" s="39">
        <v>243</v>
      </c>
      <c r="K90" s="40">
        <v>114</v>
      </c>
      <c r="L90" s="39">
        <v>15.25</v>
      </c>
    </row>
    <row r="91" spans="1:12">
      <c r="A91" s="22"/>
      <c r="B91" s="14"/>
      <c r="C91" s="11"/>
      <c r="D91" s="6"/>
      <c r="E91" s="41"/>
      <c r="F91" s="42" t="s">
        <v>53</v>
      </c>
      <c r="G91" s="42">
        <v>14</v>
      </c>
      <c r="H91" s="42">
        <v>14</v>
      </c>
      <c r="I91" s="42">
        <v>2</v>
      </c>
      <c r="J91" s="42">
        <v>190</v>
      </c>
      <c r="K91" s="43">
        <v>175</v>
      </c>
      <c r="L91" s="42">
        <v>21.17</v>
      </c>
    </row>
    <row r="92" spans="1:12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42"/>
    </row>
    <row r="93" spans="1:12">
      <c r="A93" s="22"/>
      <c r="B93" s="14"/>
      <c r="C93" s="11"/>
      <c r="D93" s="7" t="s">
        <v>23</v>
      </c>
      <c r="E93" s="41"/>
      <c r="F93" s="42" t="s">
        <v>54</v>
      </c>
      <c r="G93" s="42">
        <v>8</v>
      </c>
      <c r="H93" s="42">
        <v>1</v>
      </c>
      <c r="I93" s="42">
        <v>48</v>
      </c>
      <c r="J93" s="42">
        <v>265</v>
      </c>
      <c r="K93" s="43"/>
      <c r="L93" s="42">
        <v>3.51</v>
      </c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/>
      <c r="F95" s="42" t="s">
        <v>55</v>
      </c>
      <c r="G95" s="42"/>
      <c r="H95" s="42">
        <v>4</v>
      </c>
      <c r="I95" s="42">
        <v>2</v>
      </c>
      <c r="J95" s="42">
        <v>7</v>
      </c>
      <c r="K95" s="43">
        <v>54</v>
      </c>
      <c r="L95" s="42">
        <v>21.06</v>
      </c>
    </row>
    <row r="96" spans="1:12">
      <c r="A96" s="22"/>
      <c r="B96" s="14"/>
      <c r="C96" s="11"/>
      <c r="D96" s="6"/>
      <c r="E96" s="41"/>
      <c r="F96" s="42">
        <v>0.11899999999999999</v>
      </c>
      <c r="G96" s="42">
        <v>5</v>
      </c>
      <c r="H96" s="42">
        <v>5</v>
      </c>
      <c r="I96" s="42">
        <v>8</v>
      </c>
      <c r="J96" s="42">
        <v>106</v>
      </c>
      <c r="K96" s="43">
        <v>966</v>
      </c>
      <c r="L96" s="42">
        <v>15.55</v>
      </c>
    </row>
    <row r="97" spans="1:12">
      <c r="A97" s="22"/>
      <c r="B97" s="14"/>
      <c r="C97" s="11"/>
      <c r="D97" s="6"/>
      <c r="E97" s="41"/>
      <c r="F97" s="42" t="s">
        <v>48</v>
      </c>
      <c r="G97" s="42">
        <v>1</v>
      </c>
      <c r="H97" s="42"/>
      <c r="I97" s="42">
        <v>10</v>
      </c>
      <c r="J97" s="42"/>
      <c r="K97" s="43">
        <v>271</v>
      </c>
      <c r="L97" s="42">
        <v>23.12</v>
      </c>
    </row>
    <row r="98" spans="1:12">
      <c r="A98" s="22"/>
      <c r="B98" s="14"/>
      <c r="C98" s="11"/>
      <c r="D98" s="6"/>
      <c r="E98" s="41"/>
      <c r="F98" s="42" t="s">
        <v>56</v>
      </c>
      <c r="G98" s="42"/>
      <c r="H98" s="42"/>
      <c r="I98" s="42"/>
      <c r="J98" s="42"/>
      <c r="K98" s="43"/>
      <c r="L98" s="42">
        <v>21.17</v>
      </c>
    </row>
    <row r="99" spans="1:12">
      <c r="A99" s="23"/>
      <c r="B99" s="16"/>
      <c r="C99" s="8"/>
      <c r="D99" s="17" t="s">
        <v>33</v>
      </c>
      <c r="E99" s="9"/>
      <c r="F99" s="18">
        <f>SUM(F90:F98)</f>
        <v>0.11899999999999999</v>
      </c>
      <c r="G99" s="18">
        <f t="shared" ref="G99:L99" si="13">SUM(G90:G98)</f>
        <v>37</v>
      </c>
      <c r="H99" s="18">
        <f t="shared" si="13"/>
        <v>30</v>
      </c>
      <c r="I99" s="18">
        <f t="shared" si="13"/>
        <v>109</v>
      </c>
      <c r="J99" s="18">
        <f t="shared" si="13"/>
        <v>811</v>
      </c>
      <c r="K99" s="24"/>
      <c r="L99" s="18">
        <f t="shared" si="13"/>
        <v>120.83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3" t="s">
        <v>4</v>
      </c>
      <c r="D110" s="54"/>
      <c r="E110" s="30"/>
      <c r="F110" s="31">
        <f>F99+F109</f>
        <v>0.11899999999999999</v>
      </c>
      <c r="G110" s="31">
        <f t="shared" ref="G110:L110" si="15">G99+G109</f>
        <v>37</v>
      </c>
      <c r="H110" s="31">
        <f t="shared" si="15"/>
        <v>30</v>
      </c>
      <c r="I110" s="31">
        <f t="shared" si="15"/>
        <v>109</v>
      </c>
      <c r="J110" s="31">
        <f t="shared" si="15"/>
        <v>811</v>
      </c>
      <c r="K110" s="31"/>
      <c r="L110" s="31">
        <f t="shared" si="15"/>
        <v>120.83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 t="s">
        <v>44</v>
      </c>
      <c r="G111" s="39">
        <v>3</v>
      </c>
      <c r="H111" s="39">
        <v>4</v>
      </c>
      <c r="I111" s="39">
        <v>16</v>
      </c>
      <c r="J111" s="39">
        <v>115</v>
      </c>
      <c r="K111" s="40">
        <v>117</v>
      </c>
      <c r="L111" s="39">
        <v>21.15</v>
      </c>
    </row>
    <row r="112" spans="1:12">
      <c r="A112" s="22"/>
      <c r="B112" s="14"/>
      <c r="C112" s="11"/>
      <c r="D112" s="6"/>
      <c r="E112" s="41"/>
      <c r="F112" s="42" t="s">
        <v>45</v>
      </c>
      <c r="G112" s="42">
        <v>5</v>
      </c>
      <c r="H112" s="42">
        <v>5</v>
      </c>
      <c r="I112" s="42"/>
      <c r="J112" s="42">
        <v>63</v>
      </c>
      <c r="K112" s="43">
        <v>143</v>
      </c>
      <c r="L112" s="42">
        <v>16.2</v>
      </c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2">
      <c r="A114" s="22"/>
      <c r="B114" s="14"/>
      <c r="C114" s="11"/>
      <c r="D114" s="7" t="s">
        <v>23</v>
      </c>
      <c r="E114" s="41"/>
      <c r="F114" s="42" t="s">
        <v>57</v>
      </c>
      <c r="G114" s="42">
        <v>5</v>
      </c>
      <c r="H114" s="42">
        <v>4</v>
      </c>
      <c r="I114" s="42">
        <v>8</v>
      </c>
      <c r="J114" s="42">
        <v>347</v>
      </c>
      <c r="K114" s="43">
        <v>292</v>
      </c>
      <c r="L114" s="42">
        <v>11.64</v>
      </c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2">
      <c r="A116" s="22"/>
      <c r="B116" s="14"/>
      <c r="C116" s="11"/>
      <c r="D116" s="6"/>
      <c r="E116" s="41"/>
      <c r="F116" s="42"/>
      <c r="G116" s="42">
        <v>4</v>
      </c>
      <c r="H116" s="42">
        <v>31</v>
      </c>
      <c r="I116" s="42">
        <v>60</v>
      </c>
      <c r="J116" s="42"/>
      <c r="K116" s="43"/>
      <c r="L116" s="42">
        <v>20.96</v>
      </c>
    </row>
    <row r="117" spans="1:12">
      <c r="A117" s="22"/>
      <c r="B117" s="14"/>
      <c r="C117" s="11"/>
      <c r="D117" s="6"/>
      <c r="E117" s="41"/>
      <c r="F117" s="42" t="s">
        <v>58</v>
      </c>
      <c r="G117" s="42">
        <v>1</v>
      </c>
      <c r="H117" s="42"/>
      <c r="I117" s="42">
        <v>10</v>
      </c>
      <c r="J117" s="42">
        <v>52</v>
      </c>
      <c r="K117" s="43">
        <v>271</v>
      </c>
      <c r="L117" s="42">
        <v>23.09</v>
      </c>
    </row>
    <row r="118" spans="1:12">
      <c r="A118" s="22"/>
      <c r="B118" s="14"/>
      <c r="C118" s="11"/>
      <c r="D118" s="6"/>
      <c r="E118" s="41"/>
      <c r="F118" s="42" t="s">
        <v>59</v>
      </c>
      <c r="G118" s="42">
        <v>8</v>
      </c>
      <c r="H118" s="42">
        <v>25</v>
      </c>
      <c r="I118" s="42">
        <v>58</v>
      </c>
      <c r="J118" s="42"/>
      <c r="K118" s="43"/>
      <c r="L118" s="42">
        <v>25.18</v>
      </c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26</v>
      </c>
      <c r="H120" s="18">
        <f t="shared" si="16"/>
        <v>69</v>
      </c>
      <c r="I120" s="18">
        <f t="shared" si="16"/>
        <v>152</v>
      </c>
      <c r="J120" s="18"/>
      <c r="K120" s="24"/>
      <c r="L120" s="18">
        <f t="shared" ref="L120" si="17">SUM(L111:L119)</f>
        <v>118.22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3" t="s">
        <v>4</v>
      </c>
      <c r="D131" s="54"/>
      <c r="E131" s="30"/>
      <c r="F131" s="31">
        <f>F120+F130</f>
        <v>0</v>
      </c>
      <c r="G131" s="31">
        <f t="shared" ref="G131:L131" si="20">G120+G130</f>
        <v>26</v>
      </c>
      <c r="H131" s="31">
        <f t="shared" si="20"/>
        <v>69</v>
      </c>
      <c r="I131" s="31">
        <f t="shared" si="20"/>
        <v>152</v>
      </c>
      <c r="J131" s="31">
        <f t="shared" si="20"/>
        <v>0</v>
      </c>
      <c r="K131" s="31"/>
      <c r="L131" s="31">
        <f t="shared" si="20"/>
        <v>118.22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 t="s">
        <v>44</v>
      </c>
      <c r="G132" s="39">
        <v>1</v>
      </c>
      <c r="H132" s="39">
        <v>3</v>
      </c>
      <c r="I132" s="39">
        <v>100</v>
      </c>
      <c r="J132" s="39">
        <v>82</v>
      </c>
      <c r="K132" s="40">
        <v>170</v>
      </c>
      <c r="L132" s="39">
        <v>10.96</v>
      </c>
    </row>
    <row r="133" spans="1:12">
      <c r="A133" s="13"/>
      <c r="B133" s="14"/>
      <c r="C133" s="11"/>
      <c r="D133" s="6"/>
      <c r="E133" s="41"/>
      <c r="F133" s="42" t="s">
        <v>60</v>
      </c>
      <c r="G133" s="42">
        <v>15</v>
      </c>
      <c r="H133" s="42">
        <v>10</v>
      </c>
      <c r="I133" s="42"/>
      <c r="J133" s="42">
        <v>154</v>
      </c>
      <c r="K133" s="43">
        <v>637</v>
      </c>
      <c r="L133" s="42">
        <v>21.4</v>
      </c>
    </row>
    <row r="134" spans="1:12">
      <c r="A134" s="13"/>
      <c r="B134" s="14"/>
      <c r="C134" s="11"/>
      <c r="D134" s="7"/>
      <c r="E134" s="41"/>
      <c r="F134" s="42">
        <v>2.5000000000000001E-2</v>
      </c>
      <c r="G134" s="42">
        <v>2</v>
      </c>
      <c r="H134" s="42">
        <v>25</v>
      </c>
      <c r="I134" s="42">
        <v>3</v>
      </c>
      <c r="J134" s="42"/>
      <c r="K134" s="43"/>
      <c r="L134" s="42">
        <v>12.65</v>
      </c>
    </row>
    <row r="135" spans="1:12">
      <c r="A135" s="13"/>
      <c r="B135" s="14"/>
      <c r="C135" s="11"/>
      <c r="D135" s="7" t="s">
        <v>23</v>
      </c>
      <c r="E135" s="41"/>
      <c r="F135" s="42" t="s">
        <v>62</v>
      </c>
      <c r="G135" s="42">
        <v>8</v>
      </c>
      <c r="H135" s="42">
        <v>1</v>
      </c>
      <c r="I135" s="42">
        <v>48</v>
      </c>
      <c r="J135" s="42">
        <v>265</v>
      </c>
      <c r="K135" s="43"/>
      <c r="L135" s="42">
        <v>2.78</v>
      </c>
    </row>
    <row r="136" spans="1:12">
      <c r="A136" s="13"/>
      <c r="B136" s="14"/>
      <c r="C136" s="11"/>
      <c r="D136" s="7" t="s">
        <v>24</v>
      </c>
      <c r="E136" s="41"/>
      <c r="F136" s="42" t="s">
        <v>61</v>
      </c>
      <c r="G136" s="42"/>
      <c r="H136" s="42"/>
      <c r="I136" s="42"/>
      <c r="J136" s="42"/>
      <c r="K136" s="43"/>
      <c r="L136" s="42">
        <v>31.64</v>
      </c>
    </row>
    <row r="137" spans="1:12">
      <c r="A137" s="13"/>
      <c r="B137" s="14"/>
      <c r="C137" s="11"/>
      <c r="D137" s="6"/>
      <c r="E137" s="41"/>
      <c r="F137" s="42" t="s">
        <v>62</v>
      </c>
      <c r="G137" s="42"/>
      <c r="H137" s="42">
        <v>3</v>
      </c>
      <c r="I137" s="42">
        <v>5</v>
      </c>
      <c r="J137" s="42">
        <v>56</v>
      </c>
      <c r="K137" s="43">
        <v>33</v>
      </c>
      <c r="L137" s="42">
        <v>4.18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 t="s">
        <v>48</v>
      </c>
      <c r="G139" s="42">
        <v>1</v>
      </c>
      <c r="H139" s="42"/>
      <c r="I139" s="42">
        <v>10</v>
      </c>
      <c r="J139" s="42">
        <v>52</v>
      </c>
      <c r="K139" s="43">
        <v>271</v>
      </c>
      <c r="L139" s="42">
        <v>23.09</v>
      </c>
    </row>
    <row r="140" spans="1:12">
      <c r="A140" s="13"/>
      <c r="B140" s="14"/>
      <c r="C140" s="11"/>
      <c r="D140" s="6"/>
      <c r="E140" s="41"/>
      <c r="F140" s="42">
        <v>3.3000000000000002E-2</v>
      </c>
      <c r="G140" s="42">
        <v>7</v>
      </c>
      <c r="H140" s="42">
        <v>18</v>
      </c>
      <c r="I140" s="42">
        <v>66</v>
      </c>
      <c r="J140" s="42"/>
      <c r="K140" s="43"/>
      <c r="L140" s="42">
        <v>7.69</v>
      </c>
    </row>
    <row r="141" spans="1:12">
      <c r="A141" s="15"/>
      <c r="B141" s="16"/>
      <c r="C141" s="8"/>
      <c r="D141" s="17" t="s">
        <v>33</v>
      </c>
      <c r="E141" s="9"/>
      <c r="F141" s="18">
        <f>SUM(F132:F140)</f>
        <v>5.8000000000000003E-2</v>
      </c>
      <c r="G141" s="18">
        <f t="shared" ref="G141:J141" si="21">SUM(G132:G140)</f>
        <v>34</v>
      </c>
      <c r="H141" s="18">
        <f t="shared" si="21"/>
        <v>60</v>
      </c>
      <c r="I141" s="18">
        <f t="shared" si="21"/>
        <v>232</v>
      </c>
      <c r="J141" s="18">
        <f t="shared" si="21"/>
        <v>609</v>
      </c>
      <c r="K141" s="24"/>
      <c r="L141" s="18">
        <f t="shared" ref="L141" si="22">SUM(L132:L140)</f>
        <v>114.39000000000001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3" t="s">
        <v>4</v>
      </c>
      <c r="D152" s="54"/>
      <c r="E152" s="30"/>
      <c r="F152" s="31">
        <f>F141+F151</f>
        <v>5.8000000000000003E-2</v>
      </c>
      <c r="G152" s="31">
        <f t="shared" ref="G152:L152" si="25">G141+G151</f>
        <v>34</v>
      </c>
      <c r="H152" s="31">
        <f t="shared" si="25"/>
        <v>60</v>
      </c>
      <c r="I152" s="31">
        <f t="shared" si="25"/>
        <v>232</v>
      </c>
      <c r="J152" s="31">
        <f t="shared" si="25"/>
        <v>609</v>
      </c>
      <c r="K152" s="31"/>
      <c r="L152" s="31">
        <f t="shared" si="25"/>
        <v>114.39000000000001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 t="s">
        <v>44</v>
      </c>
      <c r="G153" s="39">
        <v>6</v>
      </c>
      <c r="H153" s="39">
        <v>8</v>
      </c>
      <c r="I153" s="39">
        <v>26</v>
      </c>
      <c r="J153" s="39">
        <v>195</v>
      </c>
      <c r="K153" s="40">
        <v>117</v>
      </c>
      <c r="L153" s="42">
        <v>17.09</v>
      </c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 t="s">
        <v>44</v>
      </c>
      <c r="G155" s="42"/>
      <c r="H155" s="42"/>
      <c r="I155" s="42">
        <v>28</v>
      </c>
      <c r="J155" s="42">
        <v>114</v>
      </c>
      <c r="K155" s="43">
        <v>236</v>
      </c>
      <c r="L155" s="42">
        <v>4.75</v>
      </c>
    </row>
    <row r="156" spans="1:12">
      <c r="A156" s="22"/>
      <c r="B156" s="14"/>
      <c r="C156" s="11"/>
      <c r="D156" s="7" t="s">
        <v>23</v>
      </c>
      <c r="E156" s="41"/>
      <c r="F156" s="42" t="s">
        <v>62</v>
      </c>
      <c r="G156" s="42">
        <v>8</v>
      </c>
      <c r="H156" s="42">
        <v>1</v>
      </c>
      <c r="I156" s="42">
        <v>48</v>
      </c>
      <c r="J156" s="42">
        <v>265</v>
      </c>
      <c r="K156" s="43"/>
      <c r="L156" s="42">
        <v>2.78</v>
      </c>
    </row>
    <row r="157" spans="1:12">
      <c r="A157" s="22"/>
      <c r="B157" s="14"/>
      <c r="C157" s="11"/>
      <c r="D157" s="7" t="s">
        <v>24</v>
      </c>
      <c r="E157" s="41"/>
      <c r="F157" s="42">
        <v>0.126</v>
      </c>
      <c r="G157" s="42"/>
      <c r="H157" s="42"/>
      <c r="I157" s="42"/>
      <c r="J157" s="42"/>
      <c r="K157" s="43"/>
      <c r="L157" s="42">
        <v>48.1</v>
      </c>
    </row>
    <row r="158" spans="1:12">
      <c r="A158" s="22"/>
      <c r="B158" s="14"/>
      <c r="C158" s="11"/>
      <c r="D158" s="6"/>
      <c r="E158" s="41"/>
      <c r="F158" s="42" t="s">
        <v>63</v>
      </c>
      <c r="G158" s="42">
        <v>5</v>
      </c>
      <c r="H158" s="42">
        <v>8</v>
      </c>
      <c r="I158" s="42">
        <v>27</v>
      </c>
      <c r="J158" s="42">
        <v>298</v>
      </c>
      <c r="K158" s="43"/>
      <c r="L158" s="42">
        <v>4.38</v>
      </c>
    </row>
    <row r="159" spans="1:12">
      <c r="A159" s="22"/>
      <c r="B159" s="14"/>
      <c r="C159" s="11"/>
      <c r="D159" s="6"/>
      <c r="E159" s="41"/>
      <c r="F159" s="42" t="s">
        <v>64</v>
      </c>
      <c r="G159" s="42">
        <v>5</v>
      </c>
      <c r="H159" s="42">
        <v>13</v>
      </c>
      <c r="I159" s="42">
        <v>61</v>
      </c>
      <c r="J159" s="42"/>
      <c r="K159" s="43"/>
      <c r="L159" s="42">
        <v>16.600000000000001</v>
      </c>
    </row>
    <row r="160" spans="1:12">
      <c r="A160" s="22"/>
      <c r="B160" s="14"/>
      <c r="C160" s="11"/>
      <c r="D160" s="6"/>
      <c r="E160" s="41"/>
      <c r="F160" s="42" t="s">
        <v>45</v>
      </c>
      <c r="G160" s="42">
        <v>5</v>
      </c>
      <c r="H160" s="42">
        <v>5</v>
      </c>
      <c r="I160" s="42"/>
      <c r="J160" s="42">
        <v>63</v>
      </c>
      <c r="K160" s="43"/>
      <c r="L160" s="42">
        <v>16.059999999999999</v>
      </c>
    </row>
    <row r="161" spans="1:12">
      <c r="A161" s="22"/>
      <c r="B161" s="14"/>
      <c r="C161" s="11"/>
      <c r="D161" s="6"/>
      <c r="E161" s="41"/>
      <c r="F161" s="42" t="s">
        <v>65</v>
      </c>
      <c r="G161" s="42">
        <v>3</v>
      </c>
      <c r="H161" s="42">
        <v>8</v>
      </c>
      <c r="I161" s="42">
        <v>86</v>
      </c>
      <c r="J161" s="42"/>
      <c r="K161" s="43"/>
      <c r="L161" s="42">
        <v>5.18</v>
      </c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I162" si="26">SUM(G153:G161)</f>
        <v>32</v>
      </c>
      <c r="H162" s="18">
        <f t="shared" si="26"/>
        <v>43</v>
      </c>
      <c r="I162" s="18">
        <f t="shared" si="26"/>
        <v>276</v>
      </c>
      <c r="J162" s="18">
        <v>735</v>
      </c>
      <c r="K162" s="24"/>
      <c r="L162" s="18">
        <f t="shared" ref="L162" si="27">SUM(L153:L161)</f>
        <v>114.94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3" t="s">
        <v>4</v>
      </c>
      <c r="D173" s="54"/>
      <c r="E173" s="30"/>
      <c r="F173" s="31">
        <f>F162+F172</f>
        <v>0</v>
      </c>
      <c r="G173" s="31">
        <f t="shared" ref="G173:L173" si="30">G162+G172</f>
        <v>32</v>
      </c>
      <c r="H173" s="31">
        <f t="shared" si="30"/>
        <v>43</v>
      </c>
      <c r="I173" s="31">
        <f t="shared" si="30"/>
        <v>276</v>
      </c>
      <c r="J173" s="31">
        <f t="shared" si="30"/>
        <v>735</v>
      </c>
      <c r="K173" s="31"/>
      <c r="L173" s="31">
        <f t="shared" si="30"/>
        <v>114.94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>
        <v>4.9000000000000002E-2</v>
      </c>
      <c r="G174" s="39">
        <v>5</v>
      </c>
      <c r="H174" s="39">
        <v>4</v>
      </c>
      <c r="I174" s="39">
        <v>26</v>
      </c>
      <c r="J174" s="39">
        <v>168</v>
      </c>
      <c r="K174" s="40">
        <v>688</v>
      </c>
      <c r="L174" s="39">
        <v>13.85</v>
      </c>
    </row>
    <row r="175" spans="1:12">
      <c r="A175" s="22"/>
      <c r="B175" s="14"/>
      <c r="C175" s="11"/>
      <c r="D175" s="6"/>
      <c r="E175" s="41"/>
      <c r="F175" s="42">
        <v>7.0999999999999994E-2</v>
      </c>
      <c r="G175" s="42">
        <v>15</v>
      </c>
      <c r="H175" s="42">
        <v>10</v>
      </c>
      <c r="I175" s="42"/>
      <c r="J175" s="42">
        <v>154</v>
      </c>
      <c r="K175" s="43">
        <v>637</v>
      </c>
      <c r="L175" s="42">
        <v>22.64</v>
      </c>
    </row>
    <row r="176" spans="1:12">
      <c r="A176" s="22"/>
      <c r="B176" s="14"/>
      <c r="C176" s="11"/>
      <c r="D176" s="7" t="s">
        <v>66</v>
      </c>
      <c r="E176" s="41"/>
      <c r="F176" s="42">
        <v>8.1000000000000003E-2</v>
      </c>
      <c r="G176" s="42"/>
      <c r="H176" s="42"/>
      <c r="I176" s="42">
        <v>32</v>
      </c>
      <c r="J176" s="42">
        <v>132</v>
      </c>
      <c r="K176" s="43">
        <v>874</v>
      </c>
      <c r="L176" s="42">
        <v>5.46</v>
      </c>
    </row>
    <row r="177" spans="1:12">
      <c r="A177" s="22"/>
      <c r="B177" s="14"/>
      <c r="C177" s="11"/>
      <c r="D177" s="7" t="s">
        <v>23</v>
      </c>
      <c r="E177" s="41"/>
      <c r="F177" s="42" t="s">
        <v>67</v>
      </c>
      <c r="G177" s="42">
        <v>8</v>
      </c>
      <c r="H177" s="42">
        <v>1</v>
      </c>
      <c r="I177" s="42">
        <v>48</v>
      </c>
      <c r="J177" s="42">
        <v>265</v>
      </c>
      <c r="K177" s="43"/>
      <c r="L177" s="42">
        <v>2.71</v>
      </c>
    </row>
    <row r="178" spans="1:12">
      <c r="A178" s="22"/>
      <c r="B178" s="14"/>
      <c r="C178" s="11"/>
      <c r="D178" s="7" t="s">
        <v>24</v>
      </c>
      <c r="E178" s="41"/>
      <c r="F178" s="42">
        <v>0.109</v>
      </c>
      <c r="G178" s="42"/>
      <c r="H178" s="42"/>
      <c r="I178" s="42"/>
      <c r="J178" s="42"/>
      <c r="K178" s="43"/>
      <c r="L178" s="42">
        <v>16.48</v>
      </c>
    </row>
    <row r="179" spans="1:12">
      <c r="A179" s="22"/>
      <c r="B179" s="14"/>
      <c r="C179" s="11"/>
      <c r="D179" s="6"/>
      <c r="E179" s="41"/>
      <c r="F179" s="42" t="s">
        <v>68</v>
      </c>
      <c r="G179" s="42"/>
      <c r="H179" s="42">
        <v>2</v>
      </c>
      <c r="I179" s="42">
        <v>1</v>
      </c>
      <c r="J179" s="42">
        <v>5</v>
      </c>
      <c r="K179" s="43">
        <v>64</v>
      </c>
      <c r="L179" s="42">
        <v>18.18</v>
      </c>
    </row>
    <row r="180" spans="1:12">
      <c r="A180" s="22"/>
      <c r="B180" s="14"/>
      <c r="C180" s="11"/>
      <c r="D180" s="6"/>
      <c r="E180" s="41"/>
      <c r="F180" s="42">
        <v>2.3E-2</v>
      </c>
      <c r="G180" s="42">
        <v>2</v>
      </c>
      <c r="H180" s="42">
        <v>25</v>
      </c>
      <c r="I180" s="42">
        <v>3</v>
      </c>
      <c r="J180" s="42">
        <v>247</v>
      </c>
      <c r="K180" s="43"/>
      <c r="L180" s="42">
        <v>11.53</v>
      </c>
    </row>
    <row r="181" spans="1:12">
      <c r="A181" s="22"/>
      <c r="B181" s="14"/>
      <c r="C181" s="11"/>
      <c r="D181" s="6"/>
      <c r="E181" s="41"/>
      <c r="F181" s="42" t="s">
        <v>49</v>
      </c>
      <c r="G181" s="42">
        <v>7</v>
      </c>
      <c r="H181" s="42">
        <v>32</v>
      </c>
      <c r="I181" s="42">
        <v>56</v>
      </c>
      <c r="J181" s="42"/>
      <c r="K181" s="43"/>
      <c r="L181" s="42">
        <v>20.100000000000001</v>
      </c>
    </row>
    <row r="182" spans="1:12">
      <c r="A182" s="22"/>
      <c r="B182" s="14"/>
      <c r="C182" s="11"/>
      <c r="D182" s="6"/>
      <c r="E182" s="41"/>
      <c r="F182" s="42">
        <v>2.1000000000000001E-2</v>
      </c>
      <c r="G182" s="42">
        <v>7</v>
      </c>
      <c r="H182" s="42">
        <v>18</v>
      </c>
      <c r="I182" s="42">
        <v>66</v>
      </c>
      <c r="J182" s="42"/>
      <c r="K182" s="43"/>
      <c r="L182" s="42">
        <v>5.01</v>
      </c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0.35400000000000004</v>
      </c>
      <c r="G183" s="18">
        <f t="shared" ref="G183:J183" si="31">SUM(G174:G182)</f>
        <v>44</v>
      </c>
      <c r="H183" s="18">
        <f t="shared" si="31"/>
        <v>92</v>
      </c>
      <c r="I183" s="18">
        <f t="shared" si="31"/>
        <v>232</v>
      </c>
      <c r="J183" s="18">
        <f t="shared" si="31"/>
        <v>971</v>
      </c>
      <c r="K183" s="24">
        <v>2263</v>
      </c>
      <c r="L183" s="18">
        <f t="shared" ref="L183" si="32">SUM(L174:L182)</f>
        <v>115.96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3" t="s">
        <v>4</v>
      </c>
      <c r="D194" s="54"/>
      <c r="E194" s="30"/>
      <c r="F194" s="31">
        <f>F183+F193</f>
        <v>0.35400000000000004</v>
      </c>
      <c r="G194" s="31">
        <f t="shared" ref="G194:L194" si="35">G183+G193</f>
        <v>44</v>
      </c>
      <c r="H194" s="31">
        <f t="shared" si="35"/>
        <v>92</v>
      </c>
      <c r="I194" s="31">
        <f t="shared" si="35"/>
        <v>232</v>
      </c>
      <c r="J194" s="31">
        <f t="shared" si="35"/>
        <v>971</v>
      </c>
      <c r="K194" s="31"/>
      <c r="L194" s="31">
        <f t="shared" si="35"/>
        <v>115.96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 t="s">
        <v>77</v>
      </c>
      <c r="G195" s="39">
        <v>7</v>
      </c>
      <c r="H195" s="39">
        <v>7</v>
      </c>
      <c r="I195" s="39">
        <v>7</v>
      </c>
      <c r="J195" s="39">
        <v>82</v>
      </c>
      <c r="K195" s="40">
        <v>87</v>
      </c>
      <c r="L195" s="52" t="s">
        <v>70</v>
      </c>
    </row>
    <row r="196" spans="1:12">
      <c r="A196" s="22"/>
      <c r="B196" s="14"/>
      <c r="C196" s="11"/>
      <c r="D196" s="6"/>
      <c r="E196" s="41"/>
      <c r="F196" s="42">
        <v>1.4E-2</v>
      </c>
      <c r="G196" s="42">
        <v>5</v>
      </c>
      <c r="H196" s="42">
        <v>8</v>
      </c>
      <c r="I196" s="42">
        <v>27</v>
      </c>
      <c r="J196" s="42">
        <v>298</v>
      </c>
      <c r="K196" s="43"/>
      <c r="L196" s="51" t="s">
        <v>71</v>
      </c>
    </row>
    <row r="197" spans="1:12">
      <c r="A197" s="22"/>
      <c r="B197" s="14"/>
      <c r="C197" s="11"/>
      <c r="D197" s="7" t="s">
        <v>22</v>
      </c>
      <c r="E197" s="41"/>
      <c r="F197" s="42" t="s">
        <v>44</v>
      </c>
      <c r="G197" s="42"/>
      <c r="H197" s="42"/>
      <c r="I197" s="42">
        <v>14</v>
      </c>
      <c r="J197" s="42">
        <v>28</v>
      </c>
      <c r="K197" s="43">
        <v>943</v>
      </c>
      <c r="L197" s="51" t="s">
        <v>72</v>
      </c>
    </row>
    <row r="198" spans="1:12">
      <c r="A198" s="22"/>
      <c r="B198" s="14"/>
      <c r="C198" s="11"/>
      <c r="D198" s="7" t="s">
        <v>23</v>
      </c>
      <c r="E198" s="41"/>
      <c r="F198" s="42" t="s">
        <v>57</v>
      </c>
      <c r="G198" s="42">
        <v>8</v>
      </c>
      <c r="H198" s="42">
        <v>1</v>
      </c>
      <c r="I198" s="42">
        <v>48</v>
      </c>
      <c r="J198" s="42">
        <v>265</v>
      </c>
      <c r="K198" s="43"/>
      <c r="L198" s="51" t="s">
        <v>73</v>
      </c>
    </row>
    <row r="199" spans="1:12">
      <c r="A199" s="22"/>
      <c r="B199" s="14"/>
      <c r="C199" s="11"/>
      <c r="D199" s="7" t="s">
        <v>24</v>
      </c>
      <c r="E199" s="41"/>
      <c r="F199" s="42">
        <v>0.123</v>
      </c>
      <c r="G199" s="42">
        <v>2</v>
      </c>
      <c r="H199" s="42">
        <v>1</v>
      </c>
      <c r="I199" s="42">
        <v>21</v>
      </c>
      <c r="J199" s="42">
        <v>96</v>
      </c>
      <c r="K199" s="43">
        <v>231</v>
      </c>
      <c r="L199" s="51" t="s">
        <v>74</v>
      </c>
    </row>
    <row r="200" spans="1:12">
      <c r="A200" s="22"/>
      <c r="B200" s="14"/>
      <c r="C200" s="11"/>
      <c r="D200" s="6"/>
      <c r="E200" s="41"/>
      <c r="F200" s="42" t="s">
        <v>45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75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>
        <v>4</v>
      </c>
      <c r="H202" s="42">
        <v>31</v>
      </c>
      <c r="I202" s="42">
        <v>60</v>
      </c>
      <c r="J202" s="42"/>
      <c r="K202" s="43"/>
      <c r="L202" s="51" t="s">
        <v>76</v>
      </c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0.13700000000000001</v>
      </c>
      <c r="G204" s="18">
        <f t="shared" ref="G204:J204" si="36">SUM(G195:G203)</f>
        <v>31</v>
      </c>
      <c r="H204" s="18">
        <f t="shared" si="36"/>
        <v>53</v>
      </c>
      <c r="I204" s="18">
        <f t="shared" si="36"/>
        <v>177</v>
      </c>
      <c r="J204" s="18">
        <f t="shared" si="36"/>
        <v>832</v>
      </c>
      <c r="K204" s="24"/>
      <c r="L204" s="18">
        <v>110.59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3" t="s">
        <v>4</v>
      </c>
      <c r="D215" s="54"/>
      <c r="E215" s="30"/>
      <c r="F215" s="31">
        <f>F204+F214</f>
        <v>0.13700000000000001</v>
      </c>
      <c r="G215" s="31">
        <f t="shared" ref="G215:L215" si="39">G204+G214</f>
        <v>31</v>
      </c>
      <c r="H215" s="31">
        <f t="shared" si="39"/>
        <v>53</v>
      </c>
      <c r="I215" s="31">
        <f t="shared" si="39"/>
        <v>177</v>
      </c>
      <c r="J215" s="31">
        <f t="shared" si="39"/>
        <v>832</v>
      </c>
      <c r="K215" s="31"/>
      <c r="L215" s="31">
        <f t="shared" si="39"/>
        <v>110.59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>
        <v>5.8000000000000003E-2</v>
      </c>
      <c r="G216" s="39">
        <v>14</v>
      </c>
      <c r="H216" s="39">
        <v>14</v>
      </c>
      <c r="I216" s="39">
        <v>2</v>
      </c>
      <c r="J216" s="39">
        <v>190</v>
      </c>
      <c r="K216" s="40">
        <v>175</v>
      </c>
      <c r="L216" s="39">
        <v>20.47</v>
      </c>
    </row>
    <row r="217" spans="1:12">
      <c r="A217" s="22"/>
      <c r="B217" s="14"/>
      <c r="C217" s="11"/>
      <c r="D217" s="6"/>
      <c r="E217" s="41"/>
      <c r="F217" s="42">
        <v>4.1000000000000002E-2</v>
      </c>
      <c r="G217" s="42">
        <v>9</v>
      </c>
      <c r="H217" s="42">
        <v>6</v>
      </c>
      <c r="I217" s="42">
        <v>39</v>
      </c>
      <c r="J217" s="42">
        <v>243</v>
      </c>
      <c r="K217" s="43">
        <v>114</v>
      </c>
      <c r="L217" s="42">
        <v>12.9</v>
      </c>
    </row>
    <row r="218" spans="1:12">
      <c r="A218" s="22"/>
      <c r="B218" s="14"/>
      <c r="C218" s="11"/>
      <c r="D218" s="7" t="s">
        <v>78</v>
      </c>
      <c r="E218" s="41"/>
      <c r="F218" s="42" t="s">
        <v>44</v>
      </c>
      <c r="G218" s="42"/>
      <c r="H218" s="42"/>
      <c r="I218" s="42">
        <v>28</v>
      </c>
      <c r="J218" s="42">
        <v>114</v>
      </c>
      <c r="K218" s="43">
        <v>236</v>
      </c>
      <c r="L218" s="42">
        <v>4.6900000000000004</v>
      </c>
    </row>
    <row r="219" spans="1:12">
      <c r="A219" s="22"/>
      <c r="B219" s="14"/>
      <c r="C219" s="11"/>
      <c r="D219" s="7" t="s">
        <v>23</v>
      </c>
      <c r="E219" s="41"/>
      <c r="F219" s="42" t="s">
        <v>62</v>
      </c>
      <c r="G219" s="42">
        <v>8</v>
      </c>
      <c r="H219" s="42">
        <v>1</v>
      </c>
      <c r="I219" s="42">
        <v>48</v>
      </c>
      <c r="J219" s="42">
        <v>80</v>
      </c>
      <c r="K219" s="43"/>
      <c r="L219" s="42">
        <v>2.75</v>
      </c>
    </row>
    <row r="220" spans="1:12">
      <c r="A220" s="22"/>
      <c r="B220" s="14"/>
      <c r="C220" s="11"/>
      <c r="D220" s="7" t="s">
        <v>24</v>
      </c>
      <c r="E220" s="41"/>
      <c r="F220" s="42" t="s">
        <v>80</v>
      </c>
      <c r="G220" s="42">
        <v>2</v>
      </c>
      <c r="H220" s="42">
        <v>1</v>
      </c>
      <c r="I220" s="42">
        <v>21</v>
      </c>
      <c r="J220" s="42">
        <v>96</v>
      </c>
      <c r="K220" s="43">
        <v>231</v>
      </c>
      <c r="L220" s="42">
        <v>23.92</v>
      </c>
    </row>
    <row r="221" spans="1:12">
      <c r="A221" s="22"/>
      <c r="B221" s="14"/>
      <c r="C221" s="11"/>
      <c r="D221" s="6"/>
      <c r="E221" s="41"/>
      <c r="F221" s="42">
        <v>0.106</v>
      </c>
      <c r="G221" s="42">
        <v>1</v>
      </c>
      <c r="H221" s="42">
        <v>5</v>
      </c>
      <c r="I221" s="42">
        <v>8</v>
      </c>
      <c r="J221" s="42">
        <v>85</v>
      </c>
      <c r="K221" s="43">
        <v>43</v>
      </c>
      <c r="L221" s="42">
        <v>7.04</v>
      </c>
    </row>
    <row r="222" spans="1:12">
      <c r="A222" s="22"/>
      <c r="B222" s="14"/>
      <c r="C222" s="11"/>
      <c r="D222" s="6"/>
      <c r="E222" s="41"/>
      <c r="F222" s="42"/>
      <c r="G222" s="42">
        <v>4</v>
      </c>
      <c r="H222" s="42">
        <v>31</v>
      </c>
      <c r="I222" s="42">
        <v>60</v>
      </c>
      <c r="J222" s="42"/>
      <c r="K222" s="43"/>
      <c r="L222" s="42">
        <v>27.31</v>
      </c>
    </row>
    <row r="223" spans="1:12">
      <c r="A223" s="22"/>
      <c r="B223" s="14"/>
      <c r="C223" s="11"/>
      <c r="D223" s="6"/>
      <c r="E223" s="41"/>
      <c r="F223" s="42" t="s">
        <v>81</v>
      </c>
      <c r="G223" s="42">
        <v>8</v>
      </c>
      <c r="H223" s="42">
        <v>25</v>
      </c>
      <c r="I223" s="42">
        <v>58</v>
      </c>
      <c r="J223" s="42"/>
      <c r="K223" s="43"/>
      <c r="L223" s="42">
        <v>20.72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0.20500000000000002</v>
      </c>
      <c r="G225" s="18">
        <f t="shared" ref="G225:J225" si="40">SUM(G216:G224)</f>
        <v>46</v>
      </c>
      <c r="H225" s="18">
        <f t="shared" si="40"/>
        <v>83</v>
      </c>
      <c r="I225" s="18">
        <f t="shared" si="40"/>
        <v>264</v>
      </c>
      <c r="J225" s="18">
        <f t="shared" si="40"/>
        <v>808</v>
      </c>
      <c r="K225" s="24"/>
      <c r="L225" s="18">
        <v>119.83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3" t="s">
        <v>4</v>
      </c>
      <c r="D236" s="54"/>
      <c r="E236" s="30"/>
      <c r="F236" s="31">
        <f>F225+F235</f>
        <v>0.20500000000000002</v>
      </c>
      <c r="G236" s="31">
        <f t="shared" ref="G236:J236" si="43">G225+G235</f>
        <v>46</v>
      </c>
      <c r="H236" s="31">
        <f t="shared" si="43"/>
        <v>83</v>
      </c>
      <c r="I236" s="31">
        <f t="shared" si="43"/>
        <v>264</v>
      </c>
      <c r="J236" s="31">
        <f t="shared" si="43"/>
        <v>808</v>
      </c>
      <c r="K236" s="31"/>
      <c r="L236" s="31">
        <f t="shared" ref="L236" si="44">L225+L235</f>
        <v>119.83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 t="s">
        <v>44</v>
      </c>
      <c r="G237" s="39">
        <v>5</v>
      </c>
      <c r="H237" s="39">
        <v>6</v>
      </c>
      <c r="I237" s="39">
        <v>20</v>
      </c>
      <c r="J237" s="39">
        <v>146</v>
      </c>
      <c r="K237" s="40">
        <v>117</v>
      </c>
      <c r="L237" s="39">
        <v>19.47</v>
      </c>
    </row>
    <row r="238" spans="1:12">
      <c r="A238" s="22"/>
      <c r="B238" s="14"/>
      <c r="C238" s="11"/>
      <c r="D238" s="6"/>
      <c r="E238" s="41"/>
      <c r="F238" s="42" t="s">
        <v>45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16.13</v>
      </c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/>
      <c r="F240" s="42" t="s">
        <v>62</v>
      </c>
      <c r="G240" s="42">
        <v>5</v>
      </c>
      <c r="H240" s="42">
        <v>4</v>
      </c>
      <c r="I240" s="42">
        <v>8</v>
      </c>
      <c r="J240" s="42">
        <v>347</v>
      </c>
      <c r="K240" s="43">
        <v>292</v>
      </c>
      <c r="L240" s="42">
        <v>11.59</v>
      </c>
    </row>
    <row r="241" spans="1:12">
      <c r="A241" s="22"/>
      <c r="B241" s="14"/>
      <c r="C241" s="11"/>
      <c r="D241" s="7" t="s">
        <v>24</v>
      </c>
      <c r="E241" s="41"/>
      <c r="F241" s="42">
        <v>0.17599999999999999</v>
      </c>
      <c r="G241" s="42"/>
      <c r="H241" s="42"/>
      <c r="I241" s="42">
        <v>10</v>
      </c>
      <c r="J241" s="42">
        <v>47</v>
      </c>
      <c r="K241" s="43">
        <v>231</v>
      </c>
      <c r="L241" s="42">
        <v>8.82</v>
      </c>
    </row>
    <row r="242" spans="1:12">
      <c r="A242" s="22"/>
      <c r="B242" s="14"/>
      <c r="C242" s="11"/>
      <c r="D242" s="6"/>
      <c r="E242" s="41"/>
      <c r="F242" s="42" t="s">
        <v>48</v>
      </c>
      <c r="G242" s="42">
        <v>1</v>
      </c>
      <c r="H242" s="42"/>
      <c r="I242" s="42">
        <v>10</v>
      </c>
      <c r="J242" s="42">
        <v>52</v>
      </c>
      <c r="K242" s="43">
        <v>271</v>
      </c>
      <c r="L242" s="42">
        <v>23.09</v>
      </c>
    </row>
    <row r="243" spans="1:12">
      <c r="A243" s="22"/>
      <c r="B243" s="14"/>
      <c r="C243" s="11"/>
      <c r="D243" s="6"/>
      <c r="E243" s="41"/>
      <c r="F243" s="42" t="s">
        <v>82</v>
      </c>
      <c r="G243" s="42">
        <v>5</v>
      </c>
      <c r="H243" s="42">
        <v>13</v>
      </c>
      <c r="I243" s="42">
        <v>61</v>
      </c>
      <c r="J243" s="42"/>
      <c r="K243" s="43"/>
      <c r="L243" s="42">
        <v>33.07</v>
      </c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0.17599999999999999</v>
      </c>
      <c r="G246" s="18">
        <f t="shared" ref="G246:J246" si="45">SUM(G237:G245)</f>
        <v>21</v>
      </c>
      <c r="H246" s="18">
        <f t="shared" si="45"/>
        <v>28</v>
      </c>
      <c r="I246" s="18">
        <f t="shared" si="45"/>
        <v>109</v>
      </c>
      <c r="J246" s="18">
        <f t="shared" si="45"/>
        <v>655</v>
      </c>
      <c r="K246" s="24">
        <v>1054</v>
      </c>
      <c r="L246" s="18">
        <f t="shared" ref="L246" si="46">SUM(L237:L245)</f>
        <v>112.16999999999999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3" t="s">
        <v>4</v>
      </c>
      <c r="D257" s="54"/>
      <c r="E257" s="30"/>
      <c r="F257" s="31">
        <f>F246+F256</f>
        <v>0.17599999999999999</v>
      </c>
      <c r="G257" s="31">
        <f t="shared" ref="G257:J257" si="49">G246+G256</f>
        <v>21</v>
      </c>
      <c r="H257" s="31">
        <f t="shared" si="49"/>
        <v>28</v>
      </c>
      <c r="I257" s="31">
        <f t="shared" si="49"/>
        <v>109</v>
      </c>
      <c r="J257" s="31">
        <f t="shared" si="49"/>
        <v>655</v>
      </c>
      <c r="K257" s="31"/>
      <c r="L257" s="31">
        <f t="shared" ref="L257" si="50">L246+L256</f>
        <v>112.16999999999999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>
        <f>(F68+F89+F110+F131+F152+F173+F194+F215+F236+F257)/(IF(F68=0,0,1)+IF(F89=0,0,1)+IF(F110=0,0,1)+IF(F131=0,0,1)+IF(F152=0,0,1)+IF(F173=0,0,1)+IF(F194=0,0,1)+IF(F215=0,0,1)+IF(F236=0,0,1)+IF(F257=0,0,1))</f>
        <v>28.749857142857142</v>
      </c>
      <c r="G258" s="33">
        <f t="shared" ref="G258:J258" si="51">(G68+G89+G110+G131+G152+G173+G194+G215+G236+G257)/(IF(G68=0,0,1)+IF(G89=0,0,1)+IF(G110=0,0,1)+IF(G131=0,0,1)+IF(G152=0,0,1)+IF(G173=0,0,1)+IF(G194=0,0,1)+IF(G215=0,0,1)+IF(G236=0,0,1)+IF(G257=0,0,1))</f>
        <v>32.888888888888886</v>
      </c>
      <c r="H258" s="33">
        <f t="shared" si="51"/>
        <v>56.111111111111114</v>
      </c>
      <c r="I258" s="33">
        <f t="shared" si="51"/>
        <v>189.22222222222223</v>
      </c>
      <c r="J258" s="33">
        <f t="shared" si="51"/>
        <v>777.25</v>
      </c>
      <c r="K258" s="33"/>
      <c r="L258" s="33">
        <f t="shared" ref="L258" si="52">(L68+L89+L110+L131+L152+L173+L194+L215+L236+L257)/(IF(L68=0,0,1)+IF(L89=0,0,1)+IF(L110=0,0,1)+IF(L131=0,0,1)+IF(L152=0,0,1)+IF(L173=0,0,1)+IF(L194=0,0,1)+IF(L215=0,0,1)+IF(L236=0,0,1)+IF(L257=0,0,1))</f>
        <v>116.40111111111112</v>
      </c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2023-12-21T07:15:58Z</dcterms:modified>
</cp:coreProperties>
</file>