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2" i="2"/>
  <c r="F233" s="1"/>
  <c r="G222"/>
  <c r="G233" s="1"/>
  <c r="H222"/>
  <c r="H233" s="1"/>
  <c r="I222"/>
  <c r="I233" s="1"/>
  <c r="J222"/>
  <c r="J233" s="1"/>
  <c r="L222"/>
  <c r="A223"/>
  <c r="B223"/>
  <c r="F232"/>
  <c r="G232"/>
  <c r="H232"/>
  <c r="I232"/>
  <c r="J232"/>
  <c r="L232"/>
  <c r="A233"/>
  <c r="B233"/>
  <c r="F203"/>
  <c r="F214" s="1"/>
  <c r="G203"/>
  <c r="G214" s="1"/>
  <c r="H203"/>
  <c r="H214" s="1"/>
  <c r="I203"/>
  <c r="J203"/>
  <c r="J214" s="1"/>
  <c r="L203"/>
  <c r="L214" s="1"/>
  <c r="A204"/>
  <c r="B204"/>
  <c r="F213"/>
  <c r="G213"/>
  <c r="H213"/>
  <c r="I213"/>
  <c r="J213"/>
  <c r="L213"/>
  <c r="A214"/>
  <c r="B214"/>
  <c r="I214"/>
  <c r="B195"/>
  <c r="A195"/>
  <c r="L194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57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62"/>
  <c r="I62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234" l="1"/>
  <c r="J234"/>
  <c r="G234"/>
  <c r="H234"/>
  <c r="F234"/>
  <c r="L233"/>
</calcChain>
</file>

<file path=xl/sharedStrings.xml><?xml version="1.0" encoding="utf-8"?>
<sst xmlns="http://schemas.openxmlformats.org/spreadsheetml/2006/main" count="329" uniqueCount="111">
  <si>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</si>
  <si>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</si>
  <si>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</si>
  <si>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</si>
  <si>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</si>
  <si>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</si>
  <si>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</si>
  <si>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</si>
  <si>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</si>
  <si>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</si>
  <si>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</si>
  <si>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</si>
  <si>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</si>
  <si>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</si>
  <si>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</si>
  <si>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</si>
  <si>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</si>
  <si>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</si>
  <si>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</si>
  <si>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</si>
  <si>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</si>
  <si>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</si>
  <si>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</si>
  <si>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</si>
  <si>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</si>
  <si>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</si>
  <si>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</si>
  <si>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</si>
  <si>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</si>
  <si>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</si>
  <si>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</si>
  <si>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</si>
  <si>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</si>
  <si>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</si>
  <si>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</si>
  <si>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</si>
  <si>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</si>
  <si>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</si>
  <si>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</si>
  <si>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</si>
  <si>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</si>
  <si>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</si>
  <si>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Булки</t>
  </si>
  <si>
    <t>Хлеб</t>
  </si>
  <si>
    <t>Бананы</t>
  </si>
  <si>
    <t>Плитка "Аленка"</t>
  </si>
  <si>
    <t>М</t>
  </si>
  <si>
    <t>Повидло</t>
  </si>
  <si>
    <t>Чай с сахаром</t>
  </si>
  <si>
    <t>Вафли шоколадные</t>
  </si>
  <si>
    <t>2шт</t>
  </si>
  <si>
    <t>Каша расыпчатая гречневая</t>
  </si>
  <si>
    <t>Гуляш из говядины</t>
  </si>
  <si>
    <t>Плов из курицы</t>
  </si>
  <si>
    <t>Печенье</t>
  </si>
  <si>
    <t>1шт(40г)</t>
  </si>
  <si>
    <t>0.200</t>
  </si>
  <si>
    <t>1шт</t>
  </si>
  <si>
    <t>Сыр плавленный</t>
  </si>
  <si>
    <t>1шт(15гр)</t>
  </si>
  <si>
    <t>Борш с капустой и картофелем</t>
  </si>
  <si>
    <t>200гр</t>
  </si>
  <si>
    <t>Отварное мясо курицы</t>
  </si>
  <si>
    <t>0.060</t>
  </si>
  <si>
    <t>2,84</t>
  </si>
  <si>
    <t>Каша манная со сгушенным молоком</t>
  </si>
  <si>
    <t>1шт 40гр</t>
  </si>
  <si>
    <t>Сок фруктовый</t>
  </si>
  <si>
    <t>Плов с мясом говядиной</t>
  </si>
  <si>
    <t>Салат из свежей капустый</t>
  </si>
  <si>
    <t>Чай сахаром</t>
  </si>
  <si>
    <t>Конфеты сникерс</t>
  </si>
  <si>
    <t>Плитка Аленка</t>
  </si>
  <si>
    <t>1шт15гр</t>
  </si>
  <si>
    <t>Вафли щоколадные</t>
  </si>
  <si>
    <t>Суп молочный с крупой рис</t>
  </si>
  <si>
    <t>Каша молочная овсянная со сгушенным молоком</t>
  </si>
  <si>
    <t>0,0265,5</t>
  </si>
  <si>
    <t>Салат из свеклы</t>
  </si>
  <si>
    <t>н</t>
  </si>
  <si>
    <t>Салат из зеленного горошка</t>
  </si>
  <si>
    <t>вафли шоколадные</t>
  </si>
  <si>
    <t>Конфеты рачки</t>
  </si>
  <si>
    <t>Суп картофельный с бобовыми горох</t>
  </si>
  <si>
    <t>Гор.напиток</t>
  </si>
  <si>
    <t>Вафли Чудо</t>
  </si>
  <si>
    <t>Суп молочный с крупой пшеничной</t>
  </si>
  <si>
    <t>18,39</t>
  </si>
  <si>
    <t>2,60</t>
  </si>
  <si>
    <t>3,54</t>
  </si>
  <si>
    <t>69,37</t>
  </si>
  <si>
    <t>Каша рассыпчатая гречневая</t>
  </si>
  <si>
    <t>Мандарины</t>
  </si>
  <si>
    <t>Яйцо вареное</t>
  </si>
  <si>
    <t xml:space="preserve"> </t>
  </si>
  <si>
    <t>Борщ с капустой и  картофелем</t>
  </si>
  <si>
    <t>0.075</t>
  </si>
  <si>
    <t>0, 200</t>
  </si>
  <si>
    <t>0. 024</t>
  </si>
  <si>
    <t>0, 250</t>
  </si>
  <si>
    <t>Отварное мясо говядины</t>
  </si>
  <si>
    <t>0, 060</t>
  </si>
  <si>
    <t>0, 077</t>
  </si>
  <si>
    <t>0, 064</t>
  </si>
  <si>
    <t>0, 066</t>
  </si>
  <si>
    <t>0, 029</t>
  </si>
  <si>
    <t>Овоши натуральные свежие</t>
  </si>
  <si>
    <t>0. 200</t>
  </si>
  <si>
    <t>0, 026</t>
  </si>
  <si>
    <t>0, 065</t>
  </si>
  <si>
    <t>0, 050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</si>
</sst>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44"/>
  <sheetViews>
    <sheetView tabSelected="1" topLeftCell="C211" workbookViewId="0">
      <selection activeCell="M220" sqref="M220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6" t="s">
        <v>39</v>
      </c>
      <c r="D1" s="57"/>
      <c r="E1" s="57"/>
      <c r="F1" s="1" t="s">
        <v>16</v>
      </c>
      <c r="G1" s="2" t="s">
        <v>17</v>
      </c>
      <c r="H1" s="58" t="s">
        <v>40</v>
      </c>
      <c r="I1" s="58"/>
      <c r="J1" s="58"/>
      <c r="K1" s="58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8" t="s">
        <v>41</v>
      </c>
      <c r="I2" s="58"/>
      <c r="J2" s="58"/>
      <c r="K2" s="58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23</v>
      </c>
      <c r="I3" s="47">
        <v>11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60</v>
      </c>
      <c r="F6" s="39" t="s">
        <v>61</v>
      </c>
      <c r="G6" s="39">
        <v>1.4</v>
      </c>
      <c r="H6" s="39">
        <v>3.9</v>
      </c>
      <c r="I6" s="39">
        <v>100</v>
      </c>
      <c r="J6" s="39">
        <v>82</v>
      </c>
      <c r="K6" s="40">
        <v>170</v>
      </c>
      <c r="L6" s="39">
        <v>10.95</v>
      </c>
    </row>
    <row r="7" spans="1:12">
      <c r="A7" s="22"/>
      <c r="B7" s="14"/>
      <c r="C7" s="11"/>
      <c r="D7" s="6"/>
      <c r="E7" s="41" t="s">
        <v>62</v>
      </c>
      <c r="F7" s="42" t="s">
        <v>63</v>
      </c>
      <c r="G7" s="42">
        <v>15</v>
      </c>
      <c r="H7" s="42">
        <v>10</v>
      </c>
      <c r="I7" s="42"/>
      <c r="J7" s="42">
        <v>154</v>
      </c>
      <c r="K7" s="43">
        <v>637</v>
      </c>
      <c r="L7" s="42">
        <v>19.12</v>
      </c>
    </row>
    <row r="8" spans="1:12">
      <c r="A8" s="22"/>
      <c r="B8" s="14"/>
      <c r="C8" s="11"/>
      <c r="D8" s="7" t="s">
        <v>22</v>
      </c>
      <c r="E8" s="41" t="s">
        <v>48</v>
      </c>
      <c r="F8" s="42">
        <v>0.2</v>
      </c>
      <c r="G8" s="42"/>
      <c r="H8" s="42"/>
      <c r="I8" s="42">
        <v>14</v>
      </c>
      <c r="J8" s="42">
        <v>28</v>
      </c>
      <c r="K8" s="43">
        <v>943</v>
      </c>
      <c r="L8" s="42">
        <v>2.5499999999999998</v>
      </c>
    </row>
    <row r="9" spans="1:12">
      <c r="A9" s="22"/>
      <c r="B9" s="14"/>
      <c r="C9" s="11"/>
      <c r="D9" s="7" t="s">
        <v>23</v>
      </c>
      <c r="E9" s="41" t="s">
        <v>43</v>
      </c>
      <c r="F9" s="42">
        <v>5.0999999999999997E-2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64</v>
      </c>
    </row>
    <row r="10" spans="1:12">
      <c r="A10" s="22"/>
      <c r="B10" s="14"/>
      <c r="C10" s="11"/>
      <c r="D10" s="7" t="s">
        <v>24</v>
      </c>
      <c r="E10" s="41" t="s">
        <v>44</v>
      </c>
      <c r="F10" s="42">
        <v>0.64</v>
      </c>
      <c r="G10" s="42">
        <v>1</v>
      </c>
      <c r="H10" s="42"/>
      <c r="I10" s="42">
        <v>3</v>
      </c>
      <c r="J10" s="42">
        <v>26</v>
      </c>
      <c r="K10" s="43">
        <v>231</v>
      </c>
      <c r="L10" s="42">
        <v>12.8</v>
      </c>
    </row>
    <row r="11" spans="1:12">
      <c r="A11" s="22"/>
      <c r="B11" s="14"/>
      <c r="C11" s="11"/>
      <c r="D11" s="6"/>
      <c r="E11" s="41" t="s">
        <v>45</v>
      </c>
      <c r="F11" s="42" t="s">
        <v>59</v>
      </c>
      <c r="G11" s="42">
        <v>7</v>
      </c>
      <c r="H11" s="42">
        <v>32</v>
      </c>
      <c r="I11" s="42">
        <v>65</v>
      </c>
      <c r="J11" s="42">
        <v>540</v>
      </c>
      <c r="K11" s="43"/>
      <c r="L11" s="42">
        <v>20.079999999999998</v>
      </c>
    </row>
    <row r="12" spans="1:12">
      <c r="A12" s="22"/>
      <c r="B12" s="14"/>
      <c r="C12" s="11"/>
      <c r="D12" s="6"/>
      <c r="E12" s="41" t="s">
        <v>58</v>
      </c>
      <c r="F12" s="42">
        <v>0.13</v>
      </c>
      <c r="G12" s="42">
        <v>5</v>
      </c>
      <c r="H12" s="42">
        <v>8</v>
      </c>
      <c r="I12" s="42">
        <v>27</v>
      </c>
      <c r="J12" s="42">
        <v>298</v>
      </c>
      <c r="K12" s="43"/>
      <c r="L12" s="42">
        <v>4.4800000000000004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1.0209999999999999</v>
      </c>
      <c r="G13" s="18">
        <f t="shared" ref="G13:J13" si="0">SUM(G6:G12)</f>
        <v>37.4</v>
      </c>
      <c r="H13" s="18">
        <f t="shared" si="0"/>
        <v>54.9</v>
      </c>
      <c r="I13" s="18">
        <f t="shared" si="0"/>
        <v>257</v>
      </c>
      <c r="J13" s="18">
        <f t="shared" si="0"/>
        <v>1393</v>
      </c>
      <c r="K13" s="24"/>
      <c r="L13" s="18">
        <f t="shared" ref="L13" si="1">SUM(L6:L12)</f>
        <v>69.98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3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3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3" ht="15" thickBot="1">
      <c r="A24" s="28">
        <f>A6</f>
        <v>1</v>
      </c>
      <c r="B24" s="29">
        <f>B6</f>
        <v>1</v>
      </c>
      <c r="C24" s="54" t="s">
        <v>4</v>
      </c>
      <c r="D24" s="55"/>
      <c r="E24" s="30"/>
      <c r="F24" s="31">
        <f>F13+F23</f>
        <v>1.0209999999999999</v>
      </c>
      <c r="G24" s="31">
        <f t="shared" ref="G24:J24" si="4">G13+G23</f>
        <v>37.4</v>
      </c>
      <c r="H24" s="31">
        <f t="shared" si="4"/>
        <v>54.9</v>
      </c>
      <c r="I24" s="31">
        <f t="shared" si="4"/>
        <v>257</v>
      </c>
      <c r="J24" s="31">
        <f t="shared" si="4"/>
        <v>1393</v>
      </c>
      <c r="K24" s="31"/>
      <c r="L24" s="31">
        <f t="shared" ref="L24" si="5">L13+L23</f>
        <v>69.98</v>
      </c>
    </row>
    <row r="25" spans="1:13">
      <c r="A25" s="13">
        <v>1</v>
      </c>
      <c r="B25" s="14">
        <v>2</v>
      </c>
      <c r="C25" s="21" t="s">
        <v>20</v>
      </c>
      <c r="D25" s="5" t="s">
        <v>21</v>
      </c>
      <c r="E25" s="38" t="s">
        <v>65</v>
      </c>
      <c r="F25" s="39">
        <v>0.2</v>
      </c>
      <c r="G25" s="39">
        <v>6</v>
      </c>
      <c r="H25" s="39">
        <v>8</v>
      </c>
      <c r="I25" s="39">
        <v>26</v>
      </c>
      <c r="J25" s="39">
        <v>95</v>
      </c>
      <c r="K25" s="40">
        <v>117</v>
      </c>
      <c r="L25" s="39">
        <v>15.88</v>
      </c>
    </row>
    <row r="26" spans="1:13">
      <c r="A26" s="13"/>
      <c r="B26" s="14"/>
      <c r="C26" s="11"/>
      <c r="D26" s="6"/>
      <c r="E26" s="41" t="s">
        <v>93</v>
      </c>
      <c r="F26" s="42" t="s">
        <v>66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13.55</v>
      </c>
    </row>
    <row r="27" spans="1:13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  <c r="M27" s="53">
        <v>0</v>
      </c>
    </row>
    <row r="28" spans="1:13">
      <c r="A28" s="13"/>
      <c r="B28" s="14"/>
      <c r="C28" s="11"/>
      <c r="D28" s="7" t="s">
        <v>23</v>
      </c>
      <c r="E28" s="41" t="s">
        <v>43</v>
      </c>
      <c r="F28" s="42">
        <v>5.1999999999999998E-2</v>
      </c>
      <c r="G28" s="42">
        <v>8</v>
      </c>
      <c r="H28" s="42">
        <v>1</v>
      </c>
      <c r="I28" s="42">
        <v>48</v>
      </c>
      <c r="J28" s="42">
        <v>265</v>
      </c>
      <c r="K28" s="43">
        <v>0</v>
      </c>
      <c r="L28" s="42">
        <v>2.88</v>
      </c>
    </row>
    <row r="29" spans="1:13">
      <c r="A29" s="13"/>
      <c r="B29" s="14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3">
      <c r="A30" s="13"/>
      <c r="B30" s="14"/>
      <c r="C30" s="11"/>
      <c r="D30" s="6"/>
      <c r="E30" s="41" t="s">
        <v>67</v>
      </c>
      <c r="F30" s="42"/>
      <c r="G30" s="42">
        <v>1</v>
      </c>
      <c r="H30" s="42"/>
      <c r="I30" s="42">
        <v>10</v>
      </c>
      <c r="J30" s="42">
        <v>52</v>
      </c>
      <c r="K30" s="43">
        <v>271</v>
      </c>
      <c r="L30" s="42">
        <v>23.1</v>
      </c>
    </row>
    <row r="31" spans="1:13">
      <c r="A31" s="13"/>
      <c r="B31" s="14"/>
      <c r="C31" s="11"/>
      <c r="D31" s="6"/>
      <c r="E31" s="41" t="s">
        <v>49</v>
      </c>
      <c r="F31" s="42" t="s">
        <v>50</v>
      </c>
      <c r="G31" s="42">
        <v>4</v>
      </c>
      <c r="H31" s="42">
        <v>31</v>
      </c>
      <c r="I31" s="42">
        <v>60</v>
      </c>
      <c r="J31" s="42">
        <v>535</v>
      </c>
      <c r="K31" s="43"/>
      <c r="L31" s="42">
        <v>20.79</v>
      </c>
    </row>
    <row r="32" spans="1:13">
      <c r="A32" s="15"/>
      <c r="B32" s="16"/>
      <c r="C32" s="8"/>
      <c r="D32" s="17" t="s">
        <v>33</v>
      </c>
      <c r="E32" s="9"/>
      <c r="F32" s="18">
        <f>SUM(F25:F31)</f>
        <v>0.252</v>
      </c>
      <c r="G32" s="18">
        <f t="shared" ref="G32:L32" si="6">SUM(G25:G31)</f>
        <v>24</v>
      </c>
      <c r="H32" s="18">
        <f t="shared" si="6"/>
        <v>45</v>
      </c>
      <c r="I32" s="18">
        <f t="shared" si="6"/>
        <v>144</v>
      </c>
      <c r="J32" s="18">
        <f t="shared" si="6"/>
        <v>1010</v>
      </c>
      <c r="K32" s="24"/>
      <c r="L32" s="18">
        <f t="shared" si="6"/>
        <v>76.2</v>
      </c>
    </row>
    <row r="33" spans="1:12">
      <c r="A33" s="12">
        <f>A25</f>
        <v>1</v>
      </c>
      <c r="B33" s="12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>
      <c r="A42" s="15"/>
      <c r="B42" s="16"/>
      <c r="C42" s="8"/>
      <c r="D42" s="17" t="s">
        <v>33</v>
      </c>
      <c r="E42" s="9"/>
      <c r="F42" s="18">
        <f>SUM(F33:F41)</f>
        <v>0</v>
      </c>
      <c r="G42" s="18">
        <f t="shared" ref="G42:L42" si="7">SUM(G33:G41)</f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24"/>
      <c r="L42" s="18">
        <f t="shared" si="7"/>
        <v>0</v>
      </c>
    </row>
    <row r="43" spans="1:12" ht="15" thickBot="1">
      <c r="A43" s="32">
        <f>A25</f>
        <v>1</v>
      </c>
      <c r="B43" s="32">
        <f>B25</f>
        <v>2</v>
      </c>
      <c r="C43" s="54" t="s">
        <v>4</v>
      </c>
      <c r="D43" s="55"/>
      <c r="E43" s="30"/>
      <c r="F43" s="31">
        <f>F32+F42</f>
        <v>0.252</v>
      </c>
      <c r="G43" s="31">
        <f t="shared" ref="G43:L43" si="8">G32+G42</f>
        <v>24</v>
      </c>
      <c r="H43" s="31">
        <f t="shared" si="8"/>
        <v>45</v>
      </c>
      <c r="I43" s="31">
        <f t="shared" si="8"/>
        <v>144</v>
      </c>
      <c r="J43" s="31">
        <f t="shared" si="8"/>
        <v>1010</v>
      </c>
      <c r="K43" s="31"/>
      <c r="L43" s="31">
        <f t="shared" si="8"/>
        <v>76.2</v>
      </c>
    </row>
    <row r="44" spans="1:12">
      <c r="A44" s="19">
        <v>1</v>
      </c>
      <c r="B44" s="20">
        <v>3</v>
      </c>
      <c r="C44" s="21" t="s">
        <v>20</v>
      </c>
      <c r="D44" s="5" t="s">
        <v>21</v>
      </c>
      <c r="E44" s="49" t="s">
        <v>68</v>
      </c>
      <c r="F44" s="39">
        <v>0.108</v>
      </c>
      <c r="G44" s="39">
        <v>19</v>
      </c>
      <c r="H44" s="39">
        <v>19</v>
      </c>
      <c r="I44" s="39">
        <v>28</v>
      </c>
      <c r="J44" s="39">
        <v>275</v>
      </c>
      <c r="K44" s="40">
        <v>199</v>
      </c>
      <c r="L44" s="39">
        <v>30.39</v>
      </c>
    </row>
    <row r="45" spans="1:12">
      <c r="A45" s="22"/>
      <c r="B45" s="14"/>
      <c r="C45" s="11"/>
      <c r="D45" s="6"/>
      <c r="E45" s="41" t="s">
        <v>69</v>
      </c>
      <c r="F45" s="42">
        <v>0.9</v>
      </c>
      <c r="G45" s="42">
        <v>1</v>
      </c>
      <c r="H45" s="42">
        <v>5</v>
      </c>
      <c r="I45" s="42">
        <v>9</v>
      </c>
      <c r="J45" s="42">
        <v>87</v>
      </c>
      <c r="K45" s="43">
        <v>43</v>
      </c>
      <c r="L45" s="42">
        <v>5.76</v>
      </c>
    </row>
    <row r="46" spans="1:12">
      <c r="A46" s="22"/>
      <c r="B46" s="14"/>
      <c r="C46" s="11"/>
      <c r="D46" s="7" t="s">
        <v>22</v>
      </c>
      <c r="E46" s="41" t="s">
        <v>70</v>
      </c>
      <c r="F46" s="42">
        <v>200</v>
      </c>
      <c r="G46" s="42"/>
      <c r="H46" s="42"/>
      <c r="I46" s="42">
        <v>14</v>
      </c>
      <c r="J46" s="42">
        <v>28</v>
      </c>
      <c r="K46" s="43">
        <v>243</v>
      </c>
      <c r="L46" s="42">
        <v>2.2200000000000002</v>
      </c>
    </row>
    <row r="47" spans="1:12">
      <c r="A47" s="22"/>
      <c r="B47" s="14"/>
      <c r="C47" s="11"/>
      <c r="D47" s="7" t="s">
        <v>23</v>
      </c>
      <c r="E47" s="41" t="s">
        <v>43</v>
      </c>
      <c r="F47" s="42">
        <v>5.0999999999999997E-2</v>
      </c>
      <c r="G47" s="42">
        <v>8</v>
      </c>
      <c r="H47" s="42">
        <v>1</v>
      </c>
      <c r="I47" s="42">
        <v>48</v>
      </c>
      <c r="J47" s="42">
        <v>265</v>
      </c>
      <c r="K47" s="43">
        <v>0</v>
      </c>
      <c r="L47" s="42">
        <v>2.82</v>
      </c>
    </row>
    <row r="48" spans="1:12">
      <c r="A48" s="22"/>
      <c r="B48" s="14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6"/>
      <c r="E49" s="41" t="s">
        <v>71</v>
      </c>
      <c r="F49" s="42">
        <v>2.8000000000000001E-2</v>
      </c>
      <c r="G49" s="42">
        <v>8</v>
      </c>
      <c r="H49" s="42">
        <v>25</v>
      </c>
      <c r="I49" s="42">
        <v>58</v>
      </c>
      <c r="J49" s="42">
        <v>496</v>
      </c>
      <c r="K49" s="43"/>
      <c r="L49" s="42">
        <v>28.14</v>
      </c>
    </row>
    <row r="50" spans="1:12">
      <c r="A50" s="22"/>
      <c r="B50" s="14"/>
      <c r="C50" s="11"/>
      <c r="D50" s="6"/>
      <c r="E50" s="41" t="s">
        <v>54</v>
      </c>
      <c r="F50" s="42">
        <v>2.8000000000000001E-2</v>
      </c>
      <c r="G50" s="42">
        <v>7</v>
      </c>
      <c r="H50" s="42">
        <v>18</v>
      </c>
      <c r="I50" s="42">
        <v>66</v>
      </c>
      <c r="J50" s="42">
        <v>466</v>
      </c>
      <c r="K50" s="43"/>
      <c r="L50" s="42">
        <v>6.51</v>
      </c>
    </row>
    <row r="51" spans="1:12">
      <c r="A51" s="23"/>
      <c r="B51" s="16"/>
      <c r="C51" s="8"/>
      <c r="D51" s="17" t="s">
        <v>33</v>
      </c>
      <c r="E51" s="9"/>
      <c r="F51" s="18">
        <f>SUM(F44:F50)</f>
        <v>201.11499999999998</v>
      </c>
      <c r="G51" s="18">
        <f t="shared" ref="G51:H51" si="9">SUM(G44:G50)</f>
        <v>43</v>
      </c>
      <c r="H51" s="18">
        <f t="shared" si="9"/>
        <v>68</v>
      </c>
      <c r="I51" s="18"/>
      <c r="J51" s="18"/>
      <c r="K51" s="24"/>
      <c r="L51" s="18">
        <v>75.88</v>
      </c>
    </row>
    <row r="52" spans="1:12">
      <c r="A52" s="25">
        <f>A44</f>
        <v>1</v>
      </c>
      <c r="B52" s="12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>
      <c r="A54" s="22"/>
      <c r="B54" s="14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>
      <c r="A55" s="22"/>
      <c r="B55" s="14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>
      <c r="A61" s="23"/>
      <c r="B61" s="16"/>
      <c r="C61" s="8"/>
      <c r="D61" s="17" t="s">
        <v>33</v>
      </c>
      <c r="E61" s="9"/>
      <c r="F61" s="18">
        <f>SUM(F52:F60)</f>
        <v>0</v>
      </c>
      <c r="G61" s="18">
        <f t="shared" ref="G61:L61" si="10">SUM(G52:G60)</f>
        <v>0</v>
      </c>
      <c r="H61" s="18">
        <f t="shared" si="10"/>
        <v>0</v>
      </c>
      <c r="I61" s="18">
        <f t="shared" si="10"/>
        <v>0</v>
      </c>
      <c r="J61" s="18">
        <f t="shared" si="10"/>
        <v>0</v>
      </c>
      <c r="K61" s="24"/>
      <c r="L61" s="18">
        <f t="shared" si="10"/>
        <v>0</v>
      </c>
    </row>
    <row r="62" spans="1:12" ht="15" thickBot="1">
      <c r="A62" s="28">
        <f>A44</f>
        <v>1</v>
      </c>
      <c r="B62" s="29">
        <f>B44</f>
        <v>3</v>
      </c>
      <c r="C62" s="54" t="s">
        <v>4</v>
      </c>
      <c r="D62" s="55"/>
      <c r="E62" s="30"/>
      <c r="F62" s="31">
        <f>F51+F61</f>
        <v>201.11499999999998</v>
      </c>
      <c r="G62" s="31">
        <f t="shared" ref="G62:L62" si="11">G51+G61</f>
        <v>43</v>
      </c>
      <c r="H62" s="31">
        <f t="shared" si="11"/>
        <v>68</v>
      </c>
      <c r="I62" s="31">
        <f t="shared" si="11"/>
        <v>0</v>
      </c>
      <c r="J62" s="31">
        <f t="shared" si="11"/>
        <v>0</v>
      </c>
      <c r="K62" s="31"/>
      <c r="L62" s="31">
        <f t="shared" si="11"/>
        <v>75.88</v>
      </c>
    </row>
    <row r="63" spans="1:12">
      <c r="A63" s="19">
        <v>1</v>
      </c>
      <c r="B63" s="20">
        <v>4</v>
      </c>
      <c r="C63" s="21" t="s">
        <v>20</v>
      </c>
      <c r="D63" s="5" t="s">
        <v>21</v>
      </c>
      <c r="E63" s="38" t="s">
        <v>75</v>
      </c>
      <c r="F63" s="39">
        <v>0.2</v>
      </c>
      <c r="G63" s="39">
        <v>7</v>
      </c>
      <c r="H63" s="39">
        <v>7</v>
      </c>
      <c r="I63" s="39">
        <v>7</v>
      </c>
      <c r="J63" s="39">
        <v>182</v>
      </c>
      <c r="K63" s="40">
        <v>87</v>
      </c>
      <c r="L63" s="39">
        <v>18.2</v>
      </c>
    </row>
    <row r="64" spans="1:12">
      <c r="A64" s="22"/>
      <c r="B64" s="14"/>
      <c r="C64" s="11"/>
      <c r="D64" s="6"/>
      <c r="E64" s="41" t="s">
        <v>93</v>
      </c>
      <c r="F64" s="42" t="s">
        <v>66</v>
      </c>
      <c r="G64" s="42">
        <v>5</v>
      </c>
      <c r="H64" s="42">
        <v>5</v>
      </c>
      <c r="I64" s="42"/>
      <c r="J64" s="42">
        <v>63</v>
      </c>
      <c r="K64" s="43">
        <v>143</v>
      </c>
      <c r="L64" s="42">
        <v>13.56</v>
      </c>
    </row>
    <row r="65" spans="1:12">
      <c r="A65" s="22"/>
      <c r="B65" s="14"/>
      <c r="C65" s="11"/>
      <c r="D65" s="7" t="s">
        <v>22</v>
      </c>
      <c r="E65" s="41" t="s">
        <v>48</v>
      </c>
      <c r="F65" s="42">
        <v>0.2</v>
      </c>
      <c r="G65" s="42"/>
      <c r="H65" s="42"/>
      <c r="I65" s="42">
        <v>14</v>
      </c>
      <c r="J65" s="42">
        <v>28</v>
      </c>
      <c r="K65" s="43">
        <v>943</v>
      </c>
      <c r="L65" s="42">
        <v>2.81</v>
      </c>
    </row>
    <row r="66" spans="1:12">
      <c r="A66" s="22"/>
      <c r="B66" s="14"/>
      <c r="C66" s="11"/>
      <c r="D66" s="7" t="s">
        <v>23</v>
      </c>
      <c r="E66" s="41" t="s">
        <v>43</v>
      </c>
      <c r="F66" s="42">
        <v>5.7000000000000002E-2</v>
      </c>
      <c r="G66" s="42">
        <v>8</v>
      </c>
      <c r="H66" s="42">
        <v>1</v>
      </c>
      <c r="I66" s="42">
        <v>48</v>
      </c>
      <c r="J66" s="42">
        <v>265</v>
      </c>
      <c r="K66" s="43">
        <v>0</v>
      </c>
      <c r="L66" s="42">
        <v>3.14</v>
      </c>
    </row>
    <row r="67" spans="1:12">
      <c r="A67" s="22"/>
      <c r="B67" s="14"/>
      <c r="C67" s="11"/>
      <c r="D67" s="7"/>
      <c r="E67" s="41" t="s">
        <v>71</v>
      </c>
      <c r="F67" s="42">
        <v>1.9E-2</v>
      </c>
      <c r="G67" s="42">
        <v>8</v>
      </c>
      <c r="H67" s="42">
        <v>25</v>
      </c>
      <c r="I67" s="42">
        <v>58</v>
      </c>
      <c r="J67" s="42">
        <v>496</v>
      </c>
      <c r="K67" s="43"/>
      <c r="L67" s="42">
        <v>18.760000000000002</v>
      </c>
    </row>
    <row r="68" spans="1:12">
      <c r="A68" s="22"/>
      <c r="B68" s="14"/>
      <c r="C68" s="11"/>
      <c r="D68" s="6"/>
      <c r="E68" s="41" t="s">
        <v>49</v>
      </c>
      <c r="F68" s="42" t="s">
        <v>57</v>
      </c>
      <c r="G68" s="42">
        <v>4</v>
      </c>
      <c r="H68" s="42">
        <v>31</v>
      </c>
      <c r="I68" s="42">
        <v>60</v>
      </c>
      <c r="J68" s="42">
        <v>535</v>
      </c>
      <c r="K68" s="43"/>
      <c r="L68" s="42">
        <v>13.8</v>
      </c>
    </row>
    <row r="69" spans="1:12">
      <c r="A69" s="22"/>
      <c r="B69" s="14"/>
      <c r="C69" s="11"/>
      <c r="D69" s="6"/>
      <c r="E69" s="41" t="s">
        <v>58</v>
      </c>
      <c r="F69" s="42">
        <v>1.2999999999999999E-2</v>
      </c>
      <c r="G69" s="42">
        <v>5</v>
      </c>
      <c r="H69" s="42">
        <v>8</v>
      </c>
      <c r="I69" s="42">
        <v>27</v>
      </c>
      <c r="J69" s="42">
        <v>298</v>
      </c>
      <c r="K69" s="43"/>
      <c r="L69" s="42">
        <v>4.33</v>
      </c>
    </row>
    <row r="70" spans="1:12">
      <c r="A70" s="23"/>
      <c r="B70" s="16"/>
      <c r="C70" s="8"/>
      <c r="D70" s="17" t="s">
        <v>33</v>
      </c>
      <c r="E70" s="9"/>
      <c r="F70" s="18">
        <f>SUM(F63:F69)</f>
        <v>0.48900000000000005</v>
      </c>
      <c r="G70" s="18">
        <f t="shared" ref="G70:L70" si="12">SUM(G63:G69)</f>
        <v>37</v>
      </c>
      <c r="H70" s="18">
        <f t="shared" si="12"/>
        <v>77</v>
      </c>
      <c r="I70" s="18">
        <f t="shared" si="12"/>
        <v>214</v>
      </c>
      <c r="J70" s="18">
        <f t="shared" si="12"/>
        <v>1867</v>
      </c>
      <c r="K70" s="24"/>
      <c r="L70" s="18">
        <f t="shared" si="12"/>
        <v>74.599999999999994</v>
      </c>
    </row>
    <row r="71" spans="1:12">
      <c r="A71" s="25">
        <f>A63</f>
        <v>1</v>
      </c>
      <c r="B71" s="12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>
      <c r="A73" s="22"/>
      <c r="B73" s="14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>
      <c r="A75" s="22"/>
      <c r="B75" s="14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>
      <c r="A76" s="22"/>
      <c r="B76" s="14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>
      <c r="A77" s="22"/>
      <c r="B77" s="14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>
      <c r="A80" s="23"/>
      <c r="B80" s="16"/>
      <c r="C80" s="8"/>
      <c r="D80" s="17" t="s">
        <v>33</v>
      </c>
      <c r="E80" s="9"/>
      <c r="F80" s="18">
        <f>SUM(F71:F79)</f>
        <v>0</v>
      </c>
      <c r="G80" s="18">
        <f t="shared" ref="G80:L80" si="13">SUM(G71:G79)</f>
        <v>0</v>
      </c>
      <c r="H80" s="18">
        <f t="shared" si="13"/>
        <v>0</v>
      </c>
      <c r="I80" s="18">
        <f t="shared" si="13"/>
        <v>0</v>
      </c>
      <c r="J80" s="18">
        <f t="shared" si="13"/>
        <v>0</v>
      </c>
      <c r="K80" s="24"/>
      <c r="L80" s="18">
        <f t="shared" si="13"/>
        <v>0</v>
      </c>
    </row>
    <row r="81" spans="1:12" ht="15" thickBot="1">
      <c r="A81" s="28">
        <f>A63</f>
        <v>1</v>
      </c>
      <c r="B81" s="29">
        <f>B63</f>
        <v>4</v>
      </c>
      <c r="C81" s="54" t="s">
        <v>4</v>
      </c>
      <c r="D81" s="55"/>
      <c r="E81" s="30"/>
      <c r="F81" s="31">
        <f>F70+F80</f>
        <v>0.48900000000000005</v>
      </c>
      <c r="G81" s="31">
        <f t="shared" ref="G81:L81" si="14">G70+G80</f>
        <v>37</v>
      </c>
      <c r="H81" s="31">
        <f t="shared" si="14"/>
        <v>77</v>
      </c>
      <c r="I81" s="31">
        <f t="shared" si="14"/>
        <v>214</v>
      </c>
      <c r="J81" s="31">
        <f t="shared" si="14"/>
        <v>1867</v>
      </c>
      <c r="K81" s="31"/>
      <c r="L81" s="31">
        <f t="shared" si="14"/>
        <v>74.599999999999994</v>
      </c>
    </row>
    <row r="82" spans="1:12">
      <c r="A82" s="19">
        <v>1</v>
      </c>
      <c r="B82" s="20">
        <v>5</v>
      </c>
      <c r="C82" s="21" t="s">
        <v>20</v>
      </c>
      <c r="D82" s="5" t="s">
        <v>21</v>
      </c>
      <c r="E82" s="38" t="s">
        <v>52</v>
      </c>
      <c r="F82" s="39">
        <v>0.61</v>
      </c>
      <c r="G82" s="39">
        <v>14</v>
      </c>
      <c r="H82" s="39">
        <v>14</v>
      </c>
      <c r="I82" s="39">
        <v>2</v>
      </c>
      <c r="J82" s="39">
        <v>190</v>
      </c>
      <c r="K82" s="40">
        <v>175</v>
      </c>
      <c r="L82" s="39">
        <v>22.32</v>
      </c>
    </row>
    <row r="83" spans="1:12">
      <c r="A83" s="22"/>
      <c r="B83" s="14"/>
      <c r="C83" s="11"/>
      <c r="D83" s="6"/>
      <c r="E83" s="41" t="s">
        <v>51</v>
      </c>
      <c r="F83" s="42">
        <v>5.0999999999999997E-2</v>
      </c>
      <c r="G83" s="42">
        <v>9</v>
      </c>
      <c r="H83" s="42">
        <v>6</v>
      </c>
      <c r="I83" s="42">
        <v>39</v>
      </c>
      <c r="J83" s="42">
        <v>243</v>
      </c>
      <c r="K83" s="43">
        <v>114</v>
      </c>
      <c r="L83" s="42">
        <v>13.05</v>
      </c>
    </row>
    <row r="84" spans="1:12">
      <c r="A84" s="22"/>
      <c r="B84" s="14"/>
      <c r="C84" s="11"/>
      <c r="D84" s="7" t="s">
        <v>22</v>
      </c>
      <c r="E84" s="41" t="s">
        <v>48</v>
      </c>
      <c r="F84" s="42">
        <v>0.2</v>
      </c>
      <c r="G84" s="42">
        <v>2</v>
      </c>
      <c r="H84" s="42"/>
      <c r="I84" s="42">
        <v>14</v>
      </c>
      <c r="J84" s="42">
        <v>28</v>
      </c>
      <c r="K84" s="43">
        <v>943</v>
      </c>
      <c r="L84" s="42">
        <v>3.03</v>
      </c>
    </row>
    <row r="85" spans="1:12">
      <c r="A85" s="22"/>
      <c r="B85" s="14"/>
      <c r="C85" s="11"/>
      <c r="D85" s="7" t="s">
        <v>23</v>
      </c>
      <c r="E85" s="41" t="s">
        <v>43</v>
      </c>
      <c r="F85" s="42">
        <v>6.0999999999999999E-2</v>
      </c>
      <c r="G85" s="42">
        <v>8</v>
      </c>
      <c r="H85" s="42">
        <v>1</v>
      </c>
      <c r="I85" s="42">
        <v>48</v>
      </c>
      <c r="J85" s="42">
        <v>265</v>
      </c>
      <c r="K85" s="43">
        <v>0</v>
      </c>
      <c r="L85" s="42">
        <v>3.38</v>
      </c>
    </row>
    <row r="86" spans="1:12">
      <c r="A86" s="22"/>
      <c r="B86" s="14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 t="s">
        <v>74</v>
      </c>
      <c r="F87" s="42" t="s">
        <v>57</v>
      </c>
      <c r="G87" s="42">
        <v>4</v>
      </c>
      <c r="H87" s="42">
        <v>31</v>
      </c>
      <c r="I87" s="42">
        <v>60</v>
      </c>
      <c r="J87" s="42">
        <v>535</v>
      </c>
      <c r="K87" s="43">
        <v>54</v>
      </c>
      <c r="L87" s="42">
        <v>13.8</v>
      </c>
    </row>
    <row r="88" spans="1:12">
      <c r="A88" s="22"/>
      <c r="B88" s="14"/>
      <c r="C88" s="11"/>
      <c r="D88" s="6"/>
      <c r="E88" s="41" t="s">
        <v>72</v>
      </c>
      <c r="F88" s="42" t="s">
        <v>73</v>
      </c>
      <c r="G88" s="42">
        <v>7</v>
      </c>
      <c r="H88" s="42">
        <v>32</v>
      </c>
      <c r="I88" s="42">
        <v>56</v>
      </c>
      <c r="J88" s="42">
        <v>540</v>
      </c>
      <c r="K88" s="43"/>
      <c r="L88" s="42">
        <v>20.100000000000001</v>
      </c>
    </row>
    <row r="89" spans="1:12">
      <c r="A89" s="23"/>
      <c r="B89" s="16"/>
      <c r="C89" s="8"/>
      <c r="D89" s="17" t="s">
        <v>33</v>
      </c>
      <c r="E89" s="9"/>
      <c r="F89" s="18">
        <f>SUM(F82:F88)</f>
        <v>0.92199999999999993</v>
      </c>
      <c r="G89" s="18">
        <f t="shared" ref="G89:L89" si="15">SUM(G82:G88)</f>
        <v>44</v>
      </c>
      <c r="H89" s="18">
        <f t="shared" si="15"/>
        <v>84</v>
      </c>
      <c r="I89" s="18">
        <f t="shared" si="15"/>
        <v>219</v>
      </c>
      <c r="J89" s="18">
        <f t="shared" si="15"/>
        <v>1801</v>
      </c>
      <c r="K89" s="24"/>
      <c r="L89" s="18">
        <f t="shared" si="15"/>
        <v>75.680000000000007</v>
      </c>
    </row>
    <row r="90" spans="1:12">
      <c r="A90" s="25">
        <f>A82</f>
        <v>1</v>
      </c>
      <c r="B90" s="12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>
      <c r="A97" s="22"/>
      <c r="B97" s="14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6">SUM(G90:G98)</f>
        <v>0</v>
      </c>
      <c r="H99" s="18">
        <f t="shared" si="16"/>
        <v>0</v>
      </c>
      <c r="I99" s="18">
        <f t="shared" si="16"/>
        <v>0</v>
      </c>
      <c r="J99" s="18">
        <f t="shared" si="16"/>
        <v>0</v>
      </c>
      <c r="K99" s="24"/>
      <c r="L99" s="18">
        <f t="shared" si="16"/>
        <v>0</v>
      </c>
    </row>
    <row r="100" spans="1:12" ht="15" thickBot="1">
      <c r="A100" s="28">
        <f>A82</f>
        <v>1</v>
      </c>
      <c r="B100" s="29">
        <f>B82</f>
        <v>5</v>
      </c>
      <c r="C100" s="54" t="s">
        <v>4</v>
      </c>
      <c r="D100" s="55"/>
      <c r="E100" s="30"/>
      <c r="F100" s="31">
        <f>F89+F99</f>
        <v>0.92199999999999993</v>
      </c>
      <c r="G100" s="31">
        <f t="shared" ref="G100:L100" si="17">G89+G99</f>
        <v>44</v>
      </c>
      <c r="H100" s="31">
        <f t="shared" si="17"/>
        <v>84</v>
      </c>
      <c r="I100" s="31">
        <f t="shared" si="17"/>
        <v>219</v>
      </c>
      <c r="J100" s="31">
        <f t="shared" si="17"/>
        <v>1801</v>
      </c>
      <c r="K100" s="31"/>
      <c r="L100" s="31">
        <f t="shared" si="17"/>
        <v>75.680000000000007</v>
      </c>
    </row>
    <row r="101" spans="1:12" ht="26.4">
      <c r="A101" s="19">
        <v>1</v>
      </c>
      <c r="B101" s="20">
        <v>6</v>
      </c>
      <c r="C101" s="21" t="s">
        <v>20</v>
      </c>
      <c r="D101" s="5" t="s">
        <v>21</v>
      </c>
      <c r="E101" s="38" t="s">
        <v>76</v>
      </c>
      <c r="F101" s="39">
        <v>200</v>
      </c>
      <c r="G101" s="39">
        <v>5</v>
      </c>
      <c r="H101" s="39">
        <v>6</v>
      </c>
      <c r="I101" s="39">
        <v>24</v>
      </c>
      <c r="J101" s="39">
        <v>172</v>
      </c>
      <c r="K101" s="40">
        <v>117</v>
      </c>
      <c r="L101" s="39">
        <v>20.059999999999999</v>
      </c>
    </row>
    <row r="102" spans="1:12">
      <c r="A102" s="22"/>
      <c r="B102" s="14"/>
      <c r="C102" s="11"/>
      <c r="D102" s="6"/>
      <c r="E102" s="41" t="s">
        <v>93</v>
      </c>
      <c r="F102" s="42" t="s">
        <v>55</v>
      </c>
      <c r="G102" s="42">
        <v>5</v>
      </c>
      <c r="H102" s="42">
        <v>5</v>
      </c>
      <c r="I102" s="42"/>
      <c r="J102" s="42">
        <v>63</v>
      </c>
      <c r="K102" s="43">
        <v>143</v>
      </c>
      <c r="L102" s="42">
        <v>13.57</v>
      </c>
    </row>
    <row r="103" spans="1:12">
      <c r="A103" s="22"/>
      <c r="B103" s="14"/>
      <c r="C103" s="11"/>
      <c r="D103" s="7" t="s">
        <v>22</v>
      </c>
      <c r="E103" s="41" t="s">
        <v>48</v>
      </c>
      <c r="F103" s="42" t="s">
        <v>56</v>
      </c>
      <c r="G103" s="42"/>
      <c r="H103" s="42"/>
      <c r="I103" s="42">
        <v>14</v>
      </c>
      <c r="J103" s="42">
        <v>28</v>
      </c>
      <c r="K103" s="43">
        <v>943</v>
      </c>
      <c r="L103" s="42">
        <v>2.68</v>
      </c>
    </row>
    <row r="104" spans="1:12">
      <c r="A104" s="22"/>
      <c r="B104" s="14"/>
      <c r="C104" s="11"/>
      <c r="D104" s="7" t="s">
        <v>23</v>
      </c>
      <c r="E104" s="41" t="s">
        <v>42</v>
      </c>
      <c r="F104" s="42">
        <v>6.6000000000000003E-2</v>
      </c>
      <c r="G104" s="42">
        <v>5</v>
      </c>
      <c r="H104" s="42">
        <v>4</v>
      </c>
      <c r="I104" s="42">
        <v>8</v>
      </c>
      <c r="J104" s="42">
        <v>347</v>
      </c>
      <c r="K104" s="43">
        <v>292</v>
      </c>
      <c r="L104" s="42">
        <v>15.33</v>
      </c>
    </row>
    <row r="105" spans="1:12">
      <c r="A105" s="22"/>
      <c r="B105" s="14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 t="s">
        <v>47</v>
      </c>
      <c r="F106" s="42" t="s">
        <v>77</v>
      </c>
      <c r="G106" s="42"/>
      <c r="H106" s="42"/>
      <c r="I106" s="42">
        <v>61</v>
      </c>
      <c r="J106" s="42">
        <v>240</v>
      </c>
      <c r="K106" s="43"/>
      <c r="L106" s="42">
        <v>5.5</v>
      </c>
    </row>
    <row r="107" spans="1:12">
      <c r="A107" s="22"/>
      <c r="B107" s="14"/>
      <c r="C107" s="11"/>
      <c r="D107" s="6"/>
      <c r="E107" s="41" t="s">
        <v>49</v>
      </c>
      <c r="F107" s="42" t="s">
        <v>57</v>
      </c>
      <c r="G107" s="42">
        <v>4</v>
      </c>
      <c r="H107" s="42">
        <v>31</v>
      </c>
      <c r="I107" s="42">
        <v>60</v>
      </c>
      <c r="J107" s="42">
        <v>55</v>
      </c>
      <c r="K107" s="43"/>
      <c r="L107" s="42">
        <v>13.8</v>
      </c>
    </row>
    <row r="108" spans="1:12">
      <c r="A108" s="23"/>
      <c r="B108" s="16"/>
      <c r="C108" s="8"/>
      <c r="D108" s="17" t="s">
        <v>33</v>
      </c>
      <c r="E108" s="9"/>
      <c r="F108" s="18">
        <f>SUM(F101:F107)</f>
        <v>200.066</v>
      </c>
      <c r="G108" s="18">
        <f t="shared" ref="G108:J108" si="18">SUM(G101:G107)</f>
        <v>19</v>
      </c>
      <c r="H108" s="18">
        <f t="shared" si="18"/>
        <v>46</v>
      </c>
      <c r="I108" s="18">
        <f t="shared" si="18"/>
        <v>167</v>
      </c>
      <c r="J108" s="18">
        <f t="shared" si="18"/>
        <v>905</v>
      </c>
      <c r="K108" s="24"/>
      <c r="L108" s="18">
        <f t="shared" ref="L108" si="19">SUM(L101:L107)</f>
        <v>70.94</v>
      </c>
    </row>
    <row r="109" spans="1:12">
      <c r="A109" s="25">
        <f>A101</f>
        <v>1</v>
      </c>
      <c r="B109" s="12">
        <f>B101</f>
        <v>6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>
      <c r="A110" s="22"/>
      <c r="B110" s="14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>
      <c r="A111" s="22"/>
      <c r="B111" s="14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J118" si="20">SUM(G109:G117)</f>
        <v>0</v>
      </c>
      <c r="H118" s="18">
        <f t="shared" si="20"/>
        <v>0</v>
      </c>
      <c r="I118" s="18">
        <f t="shared" si="20"/>
        <v>0</v>
      </c>
      <c r="J118" s="18">
        <f t="shared" si="20"/>
        <v>0</v>
      </c>
      <c r="K118" s="24"/>
      <c r="L118" s="18">
        <f t="shared" ref="L118" si="21">SUM(L109:L117)</f>
        <v>0</v>
      </c>
    </row>
    <row r="119" spans="1:12" ht="15" thickBot="1">
      <c r="A119" s="28">
        <f>A101</f>
        <v>1</v>
      </c>
      <c r="B119" s="29">
        <f>B101</f>
        <v>6</v>
      </c>
      <c r="C119" s="54" t="s">
        <v>4</v>
      </c>
      <c r="D119" s="55"/>
      <c r="E119" s="30"/>
      <c r="F119" s="31">
        <f>F108+F118</f>
        <v>200.066</v>
      </c>
      <c r="G119" s="31">
        <f t="shared" ref="G119:L119" si="22">G108+G118</f>
        <v>19</v>
      </c>
      <c r="H119" s="31">
        <f t="shared" si="22"/>
        <v>46</v>
      </c>
      <c r="I119" s="31">
        <f t="shared" si="22"/>
        <v>167</v>
      </c>
      <c r="J119" s="31">
        <f t="shared" si="22"/>
        <v>905</v>
      </c>
      <c r="K119" s="31"/>
      <c r="L119" s="31">
        <f t="shared" si="22"/>
        <v>70.94</v>
      </c>
    </row>
    <row r="120" spans="1:12">
      <c r="A120" s="13">
        <v>2</v>
      </c>
      <c r="B120" s="14">
        <v>1</v>
      </c>
      <c r="C120" s="21" t="s">
        <v>20</v>
      </c>
      <c r="D120" s="5" t="s">
        <v>21</v>
      </c>
      <c r="E120" s="38" t="s">
        <v>53</v>
      </c>
      <c r="F120" s="39">
        <v>0.153</v>
      </c>
      <c r="G120" s="39">
        <v>16</v>
      </c>
      <c r="H120" s="39">
        <v>16</v>
      </c>
      <c r="I120" s="39">
        <v>24</v>
      </c>
      <c r="J120" s="39">
        <v>229</v>
      </c>
      <c r="K120" s="40">
        <v>199</v>
      </c>
      <c r="L120" s="39">
        <v>35.659999999999997</v>
      </c>
    </row>
    <row r="121" spans="1:12">
      <c r="A121" s="13"/>
      <c r="B121" s="14"/>
      <c r="C121" s="11"/>
      <c r="D121" s="6"/>
      <c r="E121" s="41" t="s">
        <v>78</v>
      </c>
      <c r="F121" s="42">
        <v>4.2999999999999997E-2</v>
      </c>
      <c r="G121" s="42">
        <v>0.8</v>
      </c>
      <c r="H121" s="42">
        <v>3</v>
      </c>
      <c r="I121" s="42">
        <v>5</v>
      </c>
      <c r="J121" s="42">
        <v>56</v>
      </c>
      <c r="K121" s="43">
        <v>33</v>
      </c>
      <c r="L121" s="42">
        <v>5.8</v>
      </c>
    </row>
    <row r="122" spans="1:12">
      <c r="A122" s="13"/>
      <c r="B122" s="14"/>
      <c r="C122" s="11"/>
      <c r="D122" s="7"/>
      <c r="E122" s="41" t="s">
        <v>48</v>
      </c>
      <c r="F122" s="42" t="s">
        <v>61</v>
      </c>
      <c r="G122" s="42"/>
      <c r="H122" s="42"/>
      <c r="I122" s="42">
        <v>14</v>
      </c>
      <c r="J122" s="42">
        <v>28</v>
      </c>
      <c r="K122" s="43">
        <v>943</v>
      </c>
      <c r="L122" s="42">
        <v>2.64</v>
      </c>
    </row>
    <row r="123" spans="1:12">
      <c r="A123" s="13"/>
      <c r="B123" s="14"/>
      <c r="C123" s="11"/>
      <c r="D123" s="7" t="s">
        <v>23</v>
      </c>
      <c r="E123" s="41" t="s">
        <v>43</v>
      </c>
      <c r="F123" s="42">
        <v>6.5000000000000002E-2</v>
      </c>
      <c r="G123" s="42">
        <v>8</v>
      </c>
      <c r="H123" s="42">
        <v>1</v>
      </c>
      <c r="I123" s="42">
        <v>48</v>
      </c>
      <c r="J123" s="42">
        <v>265</v>
      </c>
      <c r="K123" s="43"/>
      <c r="L123" s="42">
        <v>3.6</v>
      </c>
    </row>
    <row r="124" spans="1:12">
      <c r="A124" s="13"/>
      <c r="B124" s="14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13"/>
      <c r="B125" s="14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 t="s">
        <v>79</v>
      </c>
    </row>
    <row r="127" spans="1:12">
      <c r="A127" s="15"/>
      <c r="B127" s="16"/>
      <c r="C127" s="8"/>
      <c r="D127" s="17" t="s">
        <v>33</v>
      </c>
      <c r="E127" s="9"/>
      <c r="F127" s="18">
        <f>SUM(F120:F126)</f>
        <v>0.26100000000000001</v>
      </c>
      <c r="G127" s="18">
        <f t="shared" ref="G127:J127" si="23">SUM(G120:G126)</f>
        <v>24.8</v>
      </c>
      <c r="H127" s="18">
        <f t="shared" si="23"/>
        <v>20</v>
      </c>
      <c r="I127" s="18">
        <f t="shared" si="23"/>
        <v>91</v>
      </c>
      <c r="J127" s="18">
        <f t="shared" si="23"/>
        <v>578</v>
      </c>
      <c r="K127" s="24"/>
      <c r="L127" s="18">
        <f t="shared" ref="L127" si="24">SUM(L120:L126)</f>
        <v>47.699999999999996</v>
      </c>
    </row>
    <row r="128" spans="1:12">
      <c r="A128" s="12">
        <f>A120</f>
        <v>2</v>
      </c>
      <c r="B128" s="12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13"/>
      <c r="B129" s="14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13"/>
      <c r="B130" s="14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>
      <c r="A131" s="13"/>
      <c r="B131" s="14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5"/>
      <c r="B137" s="16"/>
      <c r="C137" s="8"/>
      <c r="D137" s="17" t="s">
        <v>33</v>
      </c>
      <c r="E137" s="9"/>
      <c r="F137" s="18">
        <f>SUM(F128:F136)</f>
        <v>0</v>
      </c>
      <c r="G137" s="18">
        <f t="shared" ref="G137:J137" si="25">SUM(G128:G136)</f>
        <v>0</v>
      </c>
      <c r="H137" s="18">
        <f t="shared" si="25"/>
        <v>0</v>
      </c>
      <c r="I137" s="18">
        <f t="shared" si="25"/>
        <v>0</v>
      </c>
      <c r="J137" s="18">
        <f t="shared" si="25"/>
        <v>0</v>
      </c>
      <c r="K137" s="24"/>
      <c r="L137" s="18">
        <f t="shared" ref="L137" si="26">SUM(L128:L136)</f>
        <v>0</v>
      </c>
    </row>
    <row r="138" spans="1:12" ht="15" thickBot="1">
      <c r="A138" s="32">
        <f>A120</f>
        <v>2</v>
      </c>
      <c r="B138" s="32">
        <f>B120</f>
        <v>1</v>
      </c>
      <c r="C138" s="54" t="s">
        <v>4</v>
      </c>
      <c r="D138" s="55"/>
      <c r="E138" s="30"/>
      <c r="F138" s="31">
        <f>F127+F137</f>
        <v>0.26100000000000001</v>
      </c>
      <c r="G138" s="31">
        <f t="shared" ref="G138:L138" si="27">G127+G137</f>
        <v>24.8</v>
      </c>
      <c r="H138" s="31">
        <f t="shared" si="27"/>
        <v>20</v>
      </c>
      <c r="I138" s="31">
        <f t="shared" si="27"/>
        <v>91</v>
      </c>
      <c r="J138" s="31">
        <f t="shared" si="27"/>
        <v>578</v>
      </c>
      <c r="K138" s="31"/>
      <c r="L138" s="31">
        <f t="shared" si="27"/>
        <v>47.699999999999996</v>
      </c>
    </row>
    <row r="139" spans="1:12">
      <c r="A139" s="19">
        <v>2</v>
      </c>
      <c r="B139" s="20">
        <v>2</v>
      </c>
      <c r="C139" s="21" t="s">
        <v>20</v>
      </c>
      <c r="D139" s="5" t="s">
        <v>21</v>
      </c>
      <c r="E139" s="38" t="s">
        <v>95</v>
      </c>
      <c r="F139" s="39" t="s">
        <v>97</v>
      </c>
      <c r="G139" s="39">
        <v>1</v>
      </c>
      <c r="H139" s="39">
        <v>3</v>
      </c>
      <c r="I139" s="39">
        <v>100</v>
      </c>
      <c r="J139" s="39">
        <v>82</v>
      </c>
      <c r="K139" s="40">
        <v>170</v>
      </c>
      <c r="L139" s="42">
        <v>14.83</v>
      </c>
    </row>
    <row r="140" spans="1:12">
      <c r="A140" s="22"/>
      <c r="B140" s="14"/>
      <c r="C140" s="11"/>
      <c r="D140" s="6"/>
      <c r="E140" s="41" t="s">
        <v>80</v>
      </c>
      <c r="F140" s="42" t="s">
        <v>96</v>
      </c>
      <c r="G140" s="42">
        <v>2</v>
      </c>
      <c r="H140" s="42">
        <v>5</v>
      </c>
      <c r="I140" s="42">
        <v>6</v>
      </c>
      <c r="J140" s="42">
        <v>83</v>
      </c>
      <c r="K140" s="43">
        <v>10</v>
      </c>
      <c r="L140" s="42">
        <v>11.34</v>
      </c>
    </row>
    <row r="141" spans="1:12">
      <c r="A141" s="22"/>
      <c r="B141" s="14"/>
      <c r="C141" s="11"/>
      <c r="D141" s="7" t="s">
        <v>22</v>
      </c>
      <c r="E141" s="41" t="s">
        <v>48</v>
      </c>
      <c r="F141" s="42" t="s">
        <v>97</v>
      </c>
      <c r="G141" s="42"/>
      <c r="H141" s="42"/>
      <c r="I141" s="42">
        <v>14</v>
      </c>
      <c r="J141" s="42">
        <v>28</v>
      </c>
      <c r="K141" s="43">
        <v>943</v>
      </c>
      <c r="L141" s="42">
        <v>2.65</v>
      </c>
    </row>
    <row r="142" spans="1:12">
      <c r="A142" s="22"/>
      <c r="B142" s="14"/>
      <c r="C142" s="11"/>
      <c r="D142" s="7" t="s">
        <v>23</v>
      </c>
      <c r="E142" s="41" t="s">
        <v>43</v>
      </c>
      <c r="F142" s="42">
        <v>6.5000000000000002E-2</v>
      </c>
      <c r="G142" s="42">
        <v>8</v>
      </c>
      <c r="H142" s="42">
        <v>1</v>
      </c>
      <c r="I142" s="42">
        <v>48</v>
      </c>
      <c r="J142" s="42">
        <v>265</v>
      </c>
      <c r="K142" s="43"/>
      <c r="L142" s="42">
        <v>3.62</v>
      </c>
    </row>
    <row r="143" spans="1:12">
      <c r="A143" s="22"/>
      <c r="B143" s="14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22"/>
      <c r="B144" s="14"/>
      <c r="C144" s="11"/>
      <c r="D144" s="6"/>
      <c r="E144" s="41" t="s">
        <v>81</v>
      </c>
      <c r="F144" s="42"/>
      <c r="G144" s="42">
        <v>4</v>
      </c>
      <c r="H144" s="42">
        <v>31</v>
      </c>
      <c r="I144" s="42">
        <v>60</v>
      </c>
      <c r="J144" s="42">
        <v>535</v>
      </c>
      <c r="K144" s="43"/>
      <c r="L144" s="42">
        <v>69</v>
      </c>
    </row>
    <row r="145" spans="1:12">
      <c r="A145" s="22"/>
      <c r="B145" s="14"/>
      <c r="C145" s="11"/>
      <c r="D145" s="6"/>
      <c r="E145" s="41" t="s">
        <v>82</v>
      </c>
      <c r="F145" s="42" t="s">
        <v>98</v>
      </c>
      <c r="G145" s="42"/>
      <c r="H145" s="42"/>
      <c r="I145" s="42"/>
      <c r="J145" s="42"/>
      <c r="K145" s="43"/>
      <c r="L145" s="42">
        <v>10.130000000000001</v>
      </c>
    </row>
    <row r="146" spans="1:12">
      <c r="A146" s="23"/>
      <c r="B146" s="16"/>
      <c r="C146" s="8"/>
      <c r="D146" s="17" t="s">
        <v>33</v>
      </c>
      <c r="E146" s="9"/>
      <c r="F146" s="18">
        <f>SUM(F139:F145)</f>
        <v>6.5000000000000002E-2</v>
      </c>
      <c r="G146" s="18">
        <f t="shared" ref="G146:I146" si="28">SUM(G139:G145)</f>
        <v>15</v>
      </c>
      <c r="H146" s="18">
        <f t="shared" si="28"/>
        <v>40</v>
      </c>
      <c r="I146" s="18">
        <f t="shared" si="28"/>
        <v>228</v>
      </c>
      <c r="J146" s="18"/>
      <c r="K146" s="24"/>
      <c r="L146" s="18">
        <f t="shared" ref="L146" si="29">SUM(L139:L145)</f>
        <v>111.57</v>
      </c>
    </row>
    <row r="147" spans="1:12">
      <c r="A147" s="25">
        <f>A139</f>
        <v>2</v>
      </c>
      <c r="B147" s="12">
        <f>B139</f>
        <v>2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22"/>
      <c r="B148" s="14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22"/>
      <c r="B149" s="14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22"/>
      <c r="B150" s="14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22"/>
      <c r="B151" s="14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>
      <c r="A152" s="22"/>
      <c r="B152" s="14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3"/>
      <c r="B156" s="16"/>
      <c r="C156" s="8"/>
      <c r="D156" s="17" t="s">
        <v>33</v>
      </c>
      <c r="E156" s="9"/>
      <c r="F156" s="18">
        <f>SUM(F147:F155)</f>
        <v>0</v>
      </c>
      <c r="G156" s="18">
        <f t="shared" ref="G156:J156" si="30">SUM(G147:G155)</f>
        <v>0</v>
      </c>
      <c r="H156" s="18">
        <f t="shared" si="30"/>
        <v>0</v>
      </c>
      <c r="I156" s="18">
        <f t="shared" si="30"/>
        <v>0</v>
      </c>
      <c r="J156" s="18">
        <f t="shared" si="30"/>
        <v>0</v>
      </c>
      <c r="K156" s="24"/>
      <c r="L156" s="18">
        <f t="shared" ref="L156" si="31">SUM(L147:L155)</f>
        <v>0</v>
      </c>
    </row>
    <row r="157" spans="1:12" ht="15" thickBot="1">
      <c r="A157" s="28">
        <f>A139</f>
        <v>2</v>
      </c>
      <c r="B157" s="29">
        <f>B139</f>
        <v>2</v>
      </c>
      <c r="C157" s="54" t="s">
        <v>4</v>
      </c>
      <c r="D157" s="55"/>
      <c r="E157" s="30"/>
      <c r="F157" s="31">
        <f>F146+F156</f>
        <v>6.5000000000000002E-2</v>
      </c>
      <c r="G157" s="31">
        <f t="shared" ref="G157:L157" si="32">G146+G156</f>
        <v>15</v>
      </c>
      <c r="H157" s="31">
        <f t="shared" si="32"/>
        <v>40</v>
      </c>
      <c r="I157" s="31">
        <f t="shared" si="32"/>
        <v>228</v>
      </c>
      <c r="J157" s="31">
        <f t="shared" si="32"/>
        <v>0</v>
      </c>
      <c r="K157" s="31"/>
      <c r="L157" s="31">
        <f t="shared" si="32"/>
        <v>111.57</v>
      </c>
    </row>
    <row r="158" spans="1:12">
      <c r="A158" s="19">
        <v>2</v>
      </c>
      <c r="B158" s="20">
        <v>3</v>
      </c>
      <c r="C158" s="21" t="s">
        <v>20</v>
      </c>
      <c r="D158" s="5" t="s">
        <v>21</v>
      </c>
      <c r="E158" s="38" t="s">
        <v>83</v>
      </c>
      <c r="F158" s="39" t="s">
        <v>99</v>
      </c>
      <c r="G158" s="39">
        <v>5</v>
      </c>
      <c r="H158" s="39">
        <v>5</v>
      </c>
      <c r="I158" s="39">
        <v>16</v>
      </c>
      <c r="J158" s="39">
        <v>134</v>
      </c>
      <c r="K158" s="40">
        <v>206</v>
      </c>
      <c r="L158" s="39">
        <v>16.010000000000002</v>
      </c>
    </row>
    <row r="159" spans="1:12">
      <c r="A159" s="22"/>
      <c r="B159" s="14"/>
      <c r="C159" s="11"/>
      <c r="D159" s="6"/>
      <c r="E159" s="41" t="s">
        <v>100</v>
      </c>
      <c r="F159" s="42" t="s">
        <v>101</v>
      </c>
      <c r="G159" s="42">
        <v>14</v>
      </c>
      <c r="H159" s="42">
        <v>1</v>
      </c>
      <c r="I159" s="42">
        <v>28</v>
      </c>
      <c r="J159" s="42">
        <v>75</v>
      </c>
      <c r="K159" s="43">
        <v>532</v>
      </c>
      <c r="L159" s="42">
        <v>26.1</v>
      </c>
    </row>
    <row r="160" spans="1:12">
      <c r="A160" s="22"/>
      <c r="B160" s="14"/>
      <c r="C160" s="11"/>
      <c r="D160" s="7" t="s">
        <v>84</v>
      </c>
      <c r="E160" s="41" t="s">
        <v>48</v>
      </c>
      <c r="F160" s="42" t="s">
        <v>97</v>
      </c>
      <c r="G160" s="42"/>
      <c r="H160" s="42"/>
      <c r="I160" s="42">
        <v>14</v>
      </c>
      <c r="J160" s="42">
        <v>28</v>
      </c>
      <c r="K160" s="43">
        <v>943</v>
      </c>
      <c r="L160" s="42">
        <v>2.78</v>
      </c>
    </row>
    <row r="161" spans="1:12">
      <c r="A161" s="22"/>
      <c r="B161" s="14"/>
      <c r="C161" s="11"/>
      <c r="D161" s="7" t="s">
        <v>23</v>
      </c>
      <c r="E161" s="41" t="s">
        <v>43</v>
      </c>
      <c r="F161" s="42">
        <v>6.4000000000000001E-2</v>
      </c>
      <c r="G161" s="42">
        <v>8</v>
      </c>
      <c r="H161" s="42">
        <v>1</v>
      </c>
      <c r="I161" s="42">
        <v>48</v>
      </c>
      <c r="J161" s="42">
        <v>265</v>
      </c>
      <c r="K161" s="43"/>
      <c r="L161" s="42">
        <v>3.53</v>
      </c>
    </row>
    <row r="162" spans="1:12">
      <c r="A162" s="22"/>
      <c r="B162" s="14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6"/>
      <c r="E163" s="41" t="s">
        <v>71</v>
      </c>
      <c r="F163" s="42">
        <v>0.05</v>
      </c>
      <c r="G163" s="42">
        <v>8</v>
      </c>
      <c r="H163" s="42">
        <v>25</v>
      </c>
      <c r="I163" s="42">
        <v>58</v>
      </c>
      <c r="J163" s="42">
        <v>496</v>
      </c>
      <c r="K163" s="43"/>
      <c r="L163" s="42">
        <v>49.25</v>
      </c>
    </row>
    <row r="164" spans="1:12">
      <c r="A164" s="22"/>
      <c r="B164" s="14"/>
      <c r="C164" s="11"/>
      <c r="D164" s="6"/>
      <c r="E164" s="41" t="s">
        <v>85</v>
      </c>
      <c r="F164" s="42" t="s">
        <v>102</v>
      </c>
      <c r="G164" s="42">
        <v>6</v>
      </c>
      <c r="H164" s="42">
        <v>28</v>
      </c>
      <c r="I164" s="42">
        <v>56</v>
      </c>
      <c r="J164" s="42">
        <v>500</v>
      </c>
      <c r="K164" s="43"/>
      <c r="L164" s="42">
        <v>14.97</v>
      </c>
    </row>
    <row r="165" spans="1:12">
      <c r="A165" s="23"/>
      <c r="B165" s="16"/>
      <c r="C165" s="8"/>
      <c r="D165" s="17" t="s">
        <v>33</v>
      </c>
      <c r="E165" s="9"/>
      <c r="F165" s="18">
        <f>SUM(F158:F164)</f>
        <v>0.114</v>
      </c>
      <c r="G165" s="18">
        <f t="shared" ref="G165:J165" si="33">SUM(G158:G164)</f>
        <v>41</v>
      </c>
      <c r="H165" s="18">
        <f t="shared" si="33"/>
        <v>60</v>
      </c>
      <c r="I165" s="18">
        <f t="shared" si="33"/>
        <v>220</v>
      </c>
      <c r="J165" s="18">
        <f t="shared" si="33"/>
        <v>1498</v>
      </c>
      <c r="K165" s="24"/>
      <c r="L165" s="18">
        <f t="shared" ref="L165" si="34">SUM(L158:L164)</f>
        <v>112.64</v>
      </c>
    </row>
    <row r="166" spans="1:12">
      <c r="A166" s="25">
        <f>A158</f>
        <v>2</v>
      </c>
      <c r="B166" s="12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2"/>
      <c r="B172" s="14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3"/>
      <c r="B175" s="16"/>
      <c r="C175" s="8"/>
      <c r="D175" s="17" t="s">
        <v>33</v>
      </c>
      <c r="E175" s="9"/>
      <c r="F175" s="18">
        <f>SUM(F166:F174)</f>
        <v>0</v>
      </c>
      <c r="G175" s="18">
        <f t="shared" ref="G175:J175" si="35">SUM(G166:G174)</f>
        <v>0</v>
      </c>
      <c r="H175" s="18">
        <f t="shared" si="35"/>
        <v>0</v>
      </c>
      <c r="I175" s="18">
        <f t="shared" si="35"/>
        <v>0</v>
      </c>
      <c r="J175" s="18">
        <f t="shared" si="35"/>
        <v>0</v>
      </c>
      <c r="K175" s="24"/>
      <c r="L175" s="18">
        <f t="shared" ref="L175" si="36">SUM(L166:L174)</f>
        <v>0</v>
      </c>
    </row>
    <row r="176" spans="1:12" ht="15" thickBot="1">
      <c r="A176" s="28">
        <f>A158</f>
        <v>2</v>
      </c>
      <c r="B176" s="29">
        <f>B158</f>
        <v>3</v>
      </c>
      <c r="C176" s="54" t="s">
        <v>4</v>
      </c>
      <c r="D176" s="55"/>
      <c r="E176" s="30"/>
      <c r="F176" s="31">
        <f>F165+F175</f>
        <v>0.114</v>
      </c>
      <c r="G176" s="31">
        <f t="shared" ref="G176:L176" si="37">G165+G175</f>
        <v>41</v>
      </c>
      <c r="H176" s="31">
        <f t="shared" si="37"/>
        <v>60</v>
      </c>
      <c r="I176" s="31">
        <f t="shared" si="37"/>
        <v>220</v>
      </c>
      <c r="J176" s="31">
        <f t="shared" si="37"/>
        <v>1498</v>
      </c>
      <c r="K176" s="31"/>
      <c r="L176" s="31">
        <f t="shared" si="37"/>
        <v>112.64</v>
      </c>
    </row>
    <row r="177" spans="1:14">
      <c r="A177" s="19">
        <v>2</v>
      </c>
      <c r="B177" s="20">
        <v>4</v>
      </c>
      <c r="C177" s="21" t="s">
        <v>20</v>
      </c>
      <c r="D177" s="5" t="s">
        <v>21</v>
      </c>
      <c r="E177" s="38" t="s">
        <v>86</v>
      </c>
      <c r="F177" s="39" t="s">
        <v>97</v>
      </c>
      <c r="G177" s="39">
        <v>6</v>
      </c>
      <c r="H177" s="39">
        <v>8</v>
      </c>
      <c r="I177" s="39">
        <v>27</v>
      </c>
      <c r="J177" s="39">
        <v>220</v>
      </c>
      <c r="K177" s="40">
        <v>116</v>
      </c>
      <c r="L177" s="52" t="s">
        <v>87</v>
      </c>
    </row>
    <row r="178" spans="1:14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51"/>
    </row>
    <row r="179" spans="1:14">
      <c r="A179" s="22"/>
      <c r="B179" s="14"/>
      <c r="C179" s="11"/>
      <c r="D179" s="7" t="s">
        <v>22</v>
      </c>
      <c r="E179" s="41" t="s">
        <v>48</v>
      </c>
      <c r="F179" s="42" t="s">
        <v>97</v>
      </c>
      <c r="G179" s="42"/>
      <c r="H179" s="42"/>
      <c r="I179" s="42">
        <v>14</v>
      </c>
      <c r="J179" s="42">
        <v>28</v>
      </c>
      <c r="K179" s="43">
        <v>943</v>
      </c>
      <c r="L179" s="51" t="s">
        <v>88</v>
      </c>
    </row>
    <row r="180" spans="1:14">
      <c r="A180" s="22"/>
      <c r="B180" s="14"/>
      <c r="C180" s="11"/>
      <c r="D180" s="7" t="s">
        <v>23</v>
      </c>
      <c r="E180" s="41" t="s">
        <v>43</v>
      </c>
      <c r="F180" s="42" t="s">
        <v>103</v>
      </c>
      <c r="G180" s="42">
        <v>8</v>
      </c>
      <c r="H180" s="42">
        <v>1</v>
      </c>
      <c r="I180" s="42">
        <v>48</v>
      </c>
      <c r="J180" s="42">
        <v>265</v>
      </c>
      <c r="K180" s="43"/>
      <c r="L180" s="51" t="s">
        <v>89</v>
      </c>
    </row>
    <row r="181" spans="1:14">
      <c r="A181" s="22"/>
      <c r="B181" s="14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51"/>
    </row>
    <row r="182" spans="1:14">
      <c r="A182" s="22"/>
      <c r="B182" s="14"/>
      <c r="C182" s="11"/>
      <c r="D182" s="6"/>
      <c r="E182" s="41" t="s">
        <v>49</v>
      </c>
      <c r="F182" s="42"/>
      <c r="G182" s="42">
        <v>4</v>
      </c>
      <c r="H182" s="42">
        <v>31</v>
      </c>
      <c r="I182" s="42">
        <v>60</v>
      </c>
      <c r="J182" s="42">
        <v>535</v>
      </c>
      <c r="K182" s="43"/>
      <c r="L182" s="51" t="s">
        <v>90</v>
      </c>
    </row>
    <row r="183" spans="1:14">
      <c r="A183" s="22"/>
      <c r="B183" s="14"/>
      <c r="C183" s="11"/>
      <c r="D183" s="6"/>
      <c r="E183" s="41"/>
      <c r="F183" s="42"/>
      <c r="G183" s="42"/>
      <c r="H183" s="42"/>
      <c r="I183" s="42"/>
      <c r="J183" s="42"/>
      <c r="K183" s="43"/>
      <c r="L183" s="51"/>
    </row>
    <row r="184" spans="1:14">
      <c r="A184" s="23"/>
      <c r="B184" s="16"/>
      <c r="C184" s="8"/>
      <c r="D184" s="17" t="s">
        <v>33</v>
      </c>
      <c r="E184" s="9"/>
      <c r="F184" s="18">
        <f>SUM(F177:F183)</f>
        <v>0</v>
      </c>
      <c r="G184" s="18">
        <f t="shared" ref="G184:J184" si="38">SUM(G177:G183)</f>
        <v>18</v>
      </c>
      <c r="H184" s="18">
        <f t="shared" si="38"/>
        <v>40</v>
      </c>
      <c r="I184" s="18">
        <f t="shared" si="38"/>
        <v>149</v>
      </c>
      <c r="J184" s="18">
        <f t="shared" si="38"/>
        <v>1048</v>
      </c>
      <c r="K184" s="24"/>
      <c r="L184" s="18">
        <v>93.91</v>
      </c>
    </row>
    <row r="185" spans="1:14">
      <c r="A185" s="25">
        <f>A177</f>
        <v>2</v>
      </c>
      <c r="B185" s="12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4">
      <c r="A186" s="22"/>
      <c r="B186" s="14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4">
      <c r="A187" s="22"/>
      <c r="B187" s="14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4">
      <c r="A188" s="22"/>
      <c r="B188" s="14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4">
      <c r="A189" s="22"/>
      <c r="B189" s="14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4">
      <c r="A190" s="22"/>
      <c r="B190" s="14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4">
      <c r="A191" s="22"/>
      <c r="B191" s="14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4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  <c r="N192">
        <v>0</v>
      </c>
    </row>
    <row r="193" spans="1:12">
      <c r="A193" s="22"/>
      <c r="B193" s="14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>
      <c r="A194" s="23"/>
      <c r="B194" s="16"/>
      <c r="C194" s="8"/>
      <c r="D194" s="17" t="s">
        <v>33</v>
      </c>
      <c r="E194" s="9"/>
      <c r="F194" s="18">
        <f>SUM(F185:F193)</f>
        <v>0</v>
      </c>
      <c r="G194" s="18">
        <f t="shared" ref="G194:J194" si="39">SUM(G185:G193)</f>
        <v>0</v>
      </c>
      <c r="H194" s="18">
        <f t="shared" si="39"/>
        <v>0</v>
      </c>
      <c r="I194" s="18">
        <f t="shared" si="39"/>
        <v>0</v>
      </c>
      <c r="J194" s="18">
        <f t="shared" si="39"/>
        <v>0</v>
      </c>
      <c r="K194" s="24"/>
      <c r="L194" s="18">
        <f t="shared" ref="L194" si="40">SUM(L185:L193)</f>
        <v>0</v>
      </c>
    </row>
    <row r="195" spans="1:12" ht="15" thickBot="1">
      <c r="A195" s="28">
        <f>A177</f>
        <v>2</v>
      </c>
      <c r="B195" s="29">
        <f>B177</f>
        <v>4</v>
      </c>
      <c r="C195" s="54" t="s">
        <v>4</v>
      </c>
      <c r="D195" s="55"/>
      <c r="E195" s="30"/>
      <c r="F195" s="31">
        <f>F184+F194</f>
        <v>0</v>
      </c>
      <c r="G195" s="31">
        <f t="shared" ref="G195:L195" si="41">G184+G194</f>
        <v>18</v>
      </c>
      <c r="H195" s="31">
        <f t="shared" si="41"/>
        <v>40</v>
      </c>
      <c r="I195" s="31">
        <f t="shared" si="41"/>
        <v>149</v>
      </c>
      <c r="J195" s="31">
        <f t="shared" si="41"/>
        <v>1048</v>
      </c>
      <c r="K195" s="31"/>
      <c r="L195" s="31">
        <f t="shared" si="41"/>
        <v>93.91</v>
      </c>
    </row>
    <row r="196" spans="1:12">
      <c r="A196" s="19">
        <v>2</v>
      </c>
      <c r="B196" s="20">
        <v>5</v>
      </c>
      <c r="C196" s="21" t="s">
        <v>20</v>
      </c>
      <c r="D196" s="5" t="s">
        <v>21</v>
      </c>
      <c r="E196" s="38" t="s">
        <v>91</v>
      </c>
      <c r="F196" s="39" t="s">
        <v>104</v>
      </c>
      <c r="G196" s="39">
        <v>9</v>
      </c>
      <c r="H196" s="39">
        <v>6</v>
      </c>
      <c r="I196" s="39">
        <v>39</v>
      </c>
      <c r="J196" s="39">
        <v>243</v>
      </c>
      <c r="K196" s="40">
        <v>114</v>
      </c>
      <c r="L196" s="39">
        <v>14.43</v>
      </c>
    </row>
    <row r="197" spans="1:12">
      <c r="A197" s="22"/>
      <c r="B197" s="14"/>
      <c r="C197" s="11"/>
      <c r="D197" s="6"/>
      <c r="E197" s="41" t="s">
        <v>52</v>
      </c>
      <c r="F197" s="42">
        <v>5.5E-2</v>
      </c>
      <c r="G197" s="42">
        <v>14</v>
      </c>
      <c r="H197" s="42">
        <v>14</v>
      </c>
      <c r="I197" s="42">
        <v>2</v>
      </c>
      <c r="J197" s="42">
        <v>190</v>
      </c>
      <c r="K197" s="43">
        <v>175</v>
      </c>
      <c r="L197" s="42">
        <v>21.98</v>
      </c>
    </row>
    <row r="198" spans="1:12">
      <c r="A198" s="22"/>
      <c r="B198" s="14"/>
      <c r="C198" s="11"/>
      <c r="D198" s="7" t="s">
        <v>22</v>
      </c>
      <c r="E198" s="41" t="s">
        <v>48</v>
      </c>
      <c r="F198" s="42" t="s">
        <v>97</v>
      </c>
      <c r="G198" s="42"/>
      <c r="H198" s="42"/>
      <c r="I198" s="42">
        <v>14</v>
      </c>
      <c r="J198" s="42">
        <v>28</v>
      </c>
      <c r="K198" s="43">
        <v>943</v>
      </c>
      <c r="L198" s="42">
        <v>2.67</v>
      </c>
    </row>
    <row r="199" spans="1:12">
      <c r="A199" s="22"/>
      <c r="B199" s="14"/>
      <c r="C199" s="11"/>
      <c r="D199" s="7" t="s">
        <v>23</v>
      </c>
      <c r="E199" s="41" t="s">
        <v>43</v>
      </c>
      <c r="F199" s="42" t="s">
        <v>104</v>
      </c>
      <c r="G199" s="42">
        <v>8</v>
      </c>
      <c r="H199" s="42">
        <v>1</v>
      </c>
      <c r="I199" s="42">
        <v>48</v>
      </c>
      <c r="J199" s="42">
        <v>265</v>
      </c>
      <c r="K199" s="43"/>
      <c r="L199" s="42">
        <v>3.64</v>
      </c>
    </row>
    <row r="200" spans="1:12">
      <c r="A200" s="22"/>
      <c r="B200" s="14"/>
      <c r="C200" s="11"/>
      <c r="D200" s="7" t="s">
        <v>24</v>
      </c>
      <c r="E200" s="41" t="s">
        <v>92</v>
      </c>
      <c r="F200" s="42">
        <v>0.13800000000000001</v>
      </c>
      <c r="G200" s="42"/>
      <c r="H200" s="42"/>
      <c r="I200" s="42"/>
      <c r="J200" s="42"/>
      <c r="K200" s="43"/>
      <c r="L200" s="42">
        <v>20.71</v>
      </c>
    </row>
    <row r="201" spans="1:12">
      <c r="A201" s="22"/>
      <c r="B201" s="14"/>
      <c r="C201" s="11"/>
      <c r="D201" s="6"/>
      <c r="E201" s="41" t="s">
        <v>71</v>
      </c>
      <c r="F201" s="42" t="s">
        <v>105</v>
      </c>
      <c r="G201" s="42">
        <v>8</v>
      </c>
      <c r="H201" s="42">
        <v>25</v>
      </c>
      <c r="I201" s="42">
        <v>58</v>
      </c>
      <c r="J201" s="42">
        <v>496</v>
      </c>
      <c r="K201" s="43"/>
      <c r="L201" s="42">
        <v>29.38</v>
      </c>
    </row>
    <row r="202" spans="1:12">
      <c r="A202" s="22"/>
      <c r="B202" s="14"/>
      <c r="C202" s="11"/>
      <c r="D202" s="6"/>
      <c r="E202" s="41" t="s">
        <v>106</v>
      </c>
      <c r="F202" s="42" t="s">
        <v>102</v>
      </c>
      <c r="G202" s="42"/>
      <c r="H202" s="42">
        <v>2</v>
      </c>
      <c r="I202" s="42">
        <v>1</v>
      </c>
      <c r="J202" s="42">
        <v>5</v>
      </c>
      <c r="K202" s="43">
        <v>64</v>
      </c>
      <c r="L202" s="42">
        <v>17.010000000000002</v>
      </c>
    </row>
    <row r="203" spans="1:12">
      <c r="A203" s="23"/>
      <c r="B203" s="16"/>
      <c r="C203" s="8"/>
      <c r="D203" s="17" t="s">
        <v>33</v>
      </c>
      <c r="E203" s="9"/>
      <c r="F203" s="18">
        <f>SUM(F196:F202)</f>
        <v>0.193</v>
      </c>
      <c r="G203" s="18">
        <f t="shared" ref="G203:J203" si="42">SUM(G196:G202)</f>
        <v>39</v>
      </c>
      <c r="H203" s="18">
        <f t="shared" si="42"/>
        <v>48</v>
      </c>
      <c r="I203" s="18">
        <f t="shared" si="42"/>
        <v>162</v>
      </c>
      <c r="J203" s="18">
        <f t="shared" si="42"/>
        <v>1227</v>
      </c>
      <c r="K203" s="24"/>
      <c r="L203" s="18">
        <f t="shared" ref="L203" si="43">SUM(L196:L202)</f>
        <v>109.82000000000001</v>
      </c>
    </row>
    <row r="204" spans="1:12">
      <c r="A204" s="25">
        <f>A196</f>
        <v>2</v>
      </c>
      <c r="B204" s="12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27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28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29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30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31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32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3"/>
      <c r="B213" s="16"/>
      <c r="C213" s="8"/>
      <c r="D213" s="17" t="s">
        <v>33</v>
      </c>
      <c r="E213" s="9"/>
      <c r="F213" s="18">
        <f>SUM(F204:F212)</f>
        <v>0</v>
      </c>
      <c r="G213" s="18">
        <f t="shared" ref="G213:J213" si="44">SUM(G204:G212)</f>
        <v>0</v>
      </c>
      <c r="H213" s="18">
        <f t="shared" si="44"/>
        <v>0</v>
      </c>
      <c r="I213" s="18">
        <f t="shared" si="44"/>
        <v>0</v>
      </c>
      <c r="J213" s="18">
        <f t="shared" si="44"/>
        <v>0</v>
      </c>
      <c r="K213" s="24"/>
      <c r="L213" s="18">
        <f t="shared" ref="L213" si="45">SUM(L204:L212)</f>
        <v>0</v>
      </c>
    </row>
    <row r="214" spans="1:12" ht="15" thickBot="1">
      <c r="A214" s="28">
        <f>A196</f>
        <v>2</v>
      </c>
      <c r="B214" s="29">
        <f>B196</f>
        <v>5</v>
      </c>
      <c r="C214" s="54" t="s">
        <v>4</v>
      </c>
      <c r="D214" s="55"/>
      <c r="E214" s="30"/>
      <c r="F214" s="31">
        <f>F203+F213</f>
        <v>0.193</v>
      </c>
      <c r="G214" s="31">
        <f t="shared" ref="G214:J214" si="46">G203+G213</f>
        <v>39</v>
      </c>
      <c r="H214" s="31">
        <f t="shared" si="46"/>
        <v>48</v>
      </c>
      <c r="I214" s="31">
        <f t="shared" si="46"/>
        <v>162</v>
      </c>
      <c r="J214" s="31">
        <f t="shared" si="46"/>
        <v>1227</v>
      </c>
      <c r="K214" s="31"/>
      <c r="L214" s="31">
        <f t="shared" ref="L214" si="47">L203+L213</f>
        <v>109.82000000000001</v>
      </c>
    </row>
    <row r="215" spans="1:12" ht="26.4">
      <c r="A215" s="19">
        <v>2</v>
      </c>
      <c r="B215" s="20">
        <v>6</v>
      </c>
      <c r="C215" s="21" t="s">
        <v>20</v>
      </c>
      <c r="D215" s="5" t="s">
        <v>21</v>
      </c>
      <c r="E215" s="38" t="s">
        <v>76</v>
      </c>
      <c r="F215" s="39" t="s">
        <v>107</v>
      </c>
      <c r="G215" s="39">
        <v>5</v>
      </c>
      <c r="H215" s="39">
        <v>6</v>
      </c>
      <c r="I215" s="39">
        <v>24</v>
      </c>
      <c r="J215" s="39">
        <v>172</v>
      </c>
      <c r="K215" s="40">
        <v>117</v>
      </c>
      <c r="L215" s="39">
        <v>14.45</v>
      </c>
    </row>
    <row r="216" spans="1:12">
      <c r="A216" s="22"/>
      <c r="B216" s="14"/>
      <c r="C216" s="11"/>
      <c r="D216" s="6"/>
      <c r="E216" s="41" t="s">
        <v>47</v>
      </c>
      <c r="F216" s="42" t="s">
        <v>108</v>
      </c>
      <c r="G216" s="42"/>
      <c r="H216" s="42"/>
      <c r="I216" s="42">
        <v>61</v>
      </c>
      <c r="J216" s="42">
        <v>240</v>
      </c>
      <c r="K216" s="43"/>
      <c r="L216" s="42">
        <v>5.4</v>
      </c>
    </row>
    <row r="217" spans="1:12">
      <c r="A217" s="22"/>
      <c r="B217" s="14"/>
      <c r="C217" s="11"/>
      <c r="D217" s="7" t="s">
        <v>22</v>
      </c>
      <c r="E217" s="41" t="s">
        <v>48</v>
      </c>
      <c r="F217" s="42" t="s">
        <v>97</v>
      </c>
      <c r="G217" s="42"/>
      <c r="H217" s="42"/>
      <c r="I217" s="42">
        <v>14</v>
      </c>
      <c r="J217" s="42">
        <v>28</v>
      </c>
      <c r="K217" s="43">
        <v>943</v>
      </c>
      <c r="L217" s="42">
        <v>2.64</v>
      </c>
    </row>
    <row r="218" spans="1:12">
      <c r="A218" s="22"/>
      <c r="B218" s="14"/>
      <c r="C218" s="11"/>
      <c r="D218" s="7" t="s">
        <v>23</v>
      </c>
      <c r="E218" s="41" t="s">
        <v>42</v>
      </c>
      <c r="F218" s="42" t="s">
        <v>109</v>
      </c>
      <c r="G218" s="42">
        <v>5</v>
      </c>
      <c r="H218" s="42">
        <v>4</v>
      </c>
      <c r="I218" s="42">
        <v>8</v>
      </c>
      <c r="J218" s="42">
        <v>347</v>
      </c>
      <c r="K218" s="43">
        <v>292</v>
      </c>
      <c r="L218" s="42">
        <v>15.08</v>
      </c>
    </row>
    <row r="219" spans="1:12">
      <c r="A219" s="22"/>
      <c r="B219" s="14"/>
      <c r="C219" s="11"/>
      <c r="D219" s="7" t="s">
        <v>24</v>
      </c>
      <c r="E219" s="41" t="s">
        <v>44</v>
      </c>
      <c r="F219" s="42">
        <v>0.21299999999999999</v>
      </c>
      <c r="G219" s="42">
        <v>2</v>
      </c>
      <c r="H219" s="42">
        <v>1</v>
      </c>
      <c r="I219" s="42">
        <v>21</v>
      </c>
      <c r="J219" s="42">
        <v>96</v>
      </c>
      <c r="K219" s="43">
        <v>231</v>
      </c>
      <c r="L219" s="42">
        <v>42.19</v>
      </c>
    </row>
    <row r="220" spans="1:12">
      <c r="A220" s="22"/>
      <c r="B220" s="14"/>
      <c r="C220" s="11"/>
      <c r="D220" s="6"/>
      <c r="E220" s="41" t="s">
        <v>49</v>
      </c>
      <c r="F220" s="42" t="s">
        <v>110</v>
      </c>
      <c r="G220" s="42">
        <v>4</v>
      </c>
      <c r="H220" s="42">
        <v>31</v>
      </c>
      <c r="I220" s="42">
        <v>60</v>
      </c>
      <c r="J220" s="42">
        <v>535</v>
      </c>
      <c r="K220" s="43"/>
      <c r="L220" s="42">
        <v>34.68</v>
      </c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3"/>
      <c r="B222" s="16"/>
      <c r="C222" s="8"/>
      <c r="D222" s="17" t="s">
        <v>33</v>
      </c>
      <c r="E222" s="9"/>
      <c r="F222" s="18">
        <f>SUM(F215:F221)</f>
        <v>0.21299999999999999</v>
      </c>
      <c r="G222" s="18">
        <f t="shared" ref="G222:J222" si="48">SUM(G215:G221)</f>
        <v>16</v>
      </c>
      <c r="H222" s="18">
        <f t="shared" si="48"/>
        <v>42</v>
      </c>
      <c r="I222" s="18">
        <f t="shared" si="48"/>
        <v>188</v>
      </c>
      <c r="J222" s="18">
        <f t="shared" si="48"/>
        <v>1418</v>
      </c>
      <c r="K222" s="24"/>
      <c r="L222" s="18">
        <f t="shared" ref="L222" si="49">SUM(L215:L221)</f>
        <v>114.44</v>
      </c>
    </row>
    <row r="223" spans="1:12">
      <c r="A223" s="25">
        <f>A215</f>
        <v>2</v>
      </c>
      <c r="B223" s="12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7" t="s">
        <v>27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28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29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30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31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32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3"/>
      <c r="B232" s="16"/>
      <c r="C232" s="8"/>
      <c r="D232" s="17" t="s">
        <v>33</v>
      </c>
      <c r="E232" s="9"/>
      <c r="F232" s="18">
        <f>SUM(F223:F231)</f>
        <v>0</v>
      </c>
      <c r="G232" s="18">
        <f t="shared" ref="G232:J232" si="50">SUM(G223:G231)</f>
        <v>0</v>
      </c>
      <c r="H232" s="18">
        <f t="shared" si="50"/>
        <v>0</v>
      </c>
      <c r="I232" s="18">
        <f t="shared" si="50"/>
        <v>0</v>
      </c>
      <c r="J232" s="18">
        <f t="shared" si="50"/>
        <v>0</v>
      </c>
      <c r="K232" s="24"/>
      <c r="L232" s="18">
        <f t="shared" ref="L232" si="51">SUM(L223:L231)</f>
        <v>0</v>
      </c>
    </row>
    <row r="233" spans="1:12" ht="15" thickBot="1">
      <c r="A233" s="28">
        <f>A215</f>
        <v>2</v>
      </c>
      <c r="B233" s="29">
        <f>B215</f>
        <v>6</v>
      </c>
      <c r="C233" s="54" t="s">
        <v>4</v>
      </c>
      <c r="D233" s="55"/>
      <c r="E233" s="30"/>
      <c r="F233" s="31">
        <f>F222+F232</f>
        <v>0.21299999999999999</v>
      </c>
      <c r="G233" s="31">
        <f t="shared" ref="G233:J233" si="52">G222+G232</f>
        <v>16</v>
      </c>
      <c r="H233" s="31">
        <f t="shared" si="52"/>
        <v>42</v>
      </c>
      <c r="I233" s="31">
        <f t="shared" si="52"/>
        <v>188</v>
      </c>
      <c r="J233" s="31">
        <f t="shared" si="52"/>
        <v>1418</v>
      </c>
      <c r="K233" s="31"/>
      <c r="L233" s="31">
        <f t="shared" ref="L233" si="53">L222+L232</f>
        <v>114.44</v>
      </c>
    </row>
    <row r="234" spans="1:12" ht="15" customHeight="1" thickBot="1">
      <c r="A234" s="26"/>
      <c r="B234" s="27"/>
      <c r="C234" s="50" t="s">
        <v>5</v>
      </c>
      <c r="D234" s="50"/>
      <c r="E234" s="50"/>
      <c r="F234" s="33">
        <f>(F62+F81+F100+F119+F138+F157+F176+F195+F214+F233)/(IF(F62=0,0,1)+IF(F81=0,0,1)+IF(F100=0,0,1)+IF(F119=0,0,1)+IF(F138=0,0,1)+IF(F157=0,0,1)+IF(F176=0,0,1)+IF(F195=0,0,1)+IF(F214=0,0,1)+IF(F233=0,0,1))</f>
        <v>44.826444444444441</v>
      </c>
      <c r="G234" s="33">
        <f t="shared" ref="G234:J234" si="54">(G62+G81+G100+G119+G138+G157+G176+G195+G214+G233)/(IF(G62=0,0,1)+IF(G81=0,0,1)+IF(G100=0,0,1)+IF(G119=0,0,1)+IF(G138=0,0,1)+IF(G157=0,0,1)+IF(G176=0,0,1)+IF(G195=0,0,1)+IF(G214=0,0,1)+IF(G233=0,0,1))</f>
        <v>29.68</v>
      </c>
      <c r="H234" s="33">
        <f t="shared" si="54"/>
        <v>52.5</v>
      </c>
      <c r="I234" s="33">
        <f t="shared" si="54"/>
        <v>182</v>
      </c>
      <c r="J234" s="33">
        <f t="shared" si="54"/>
        <v>1292.75</v>
      </c>
      <c r="K234" s="33"/>
      <c r="L234" s="33" t="s">
        <v>94</v>
      </c>
    </row>
    <row r="244" spans="7:7">
      <c r="G244" t="s">
        <v>46</v>
      </c>
    </row>
  </sheetData>
  <mergeCells count="15">
    <mergeCell ref="C62:D62"/>
    <mergeCell ref="C1:E1"/>
    <mergeCell ref="H1:K1"/>
    <mergeCell ref="H2:K2"/>
    <mergeCell ref="C24:D24"/>
    <mergeCell ref="C43:D43"/>
    <mergeCell ref="C195:D195"/>
    <mergeCell ref="C214:D214"/>
    <mergeCell ref="C233:D233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2023-12-07T07:25:20Z</dcterms:modified>
</cp:coreProperties>
</file>